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0" yWindow="-140" windowWidth="11420" windowHeight="9220"/>
  </bookViews>
  <sheets>
    <sheet name="1 QTR 18" sheetId="1" r:id="rId1"/>
    <sheet name="2 QTR 18" sheetId="4" r:id="rId2"/>
    <sheet name="3 QTR 18" sheetId="2" r:id="rId3"/>
    <sheet name="4 QTR 18" sheetId="5" r:id="rId4"/>
    <sheet name="All Yr 2018" sheetId="3" r:id="rId5"/>
  </sheets>
  <definedNames>
    <definedName name="_xlnm.Print_Area" localSheetId="0">'1 QTR 18'!$A$1:$L$46</definedName>
    <definedName name="_xlnm.Print_Area" localSheetId="1">'2 QTR 18'!$A$1:$K$48</definedName>
    <definedName name="_xlnm.Print_Area" localSheetId="2">'3 QTR 18'!$A$1:$H$45</definedName>
    <definedName name="_xlnm.Print_Area" localSheetId="3">'4 QTR 18'!$A$1:$I$47</definedName>
    <definedName name="_xlnm.Print_Area" localSheetId="4">'All Yr 2018'!$A$1:$G$52</definedName>
    <definedName name="_xlnm.Print_Titles" localSheetId="1">'2 QTR 18'!$1:$3</definedName>
  </definedNames>
  <calcPr calcId="125725"/>
</workbook>
</file>

<file path=xl/calcChain.xml><?xml version="1.0" encoding="utf-8"?>
<calcChain xmlns="http://schemas.openxmlformats.org/spreadsheetml/2006/main">
  <c r="G47" i="5"/>
  <c r="G35"/>
  <c r="G15" s="1"/>
  <c r="G20" s="1"/>
  <c r="G21" s="1"/>
  <c r="G22" s="1"/>
  <c r="G16"/>
  <c r="F47"/>
  <c r="F16" s="1"/>
  <c r="F35"/>
  <c r="F15" s="1"/>
  <c r="F20" s="1"/>
  <c r="F21" s="1"/>
  <c r="F22" s="1"/>
  <c r="E47"/>
  <c r="E16" s="1"/>
  <c r="E35"/>
  <c r="E15" s="1"/>
  <c r="E20" s="1"/>
  <c r="E21" s="1"/>
  <c r="E22" s="1"/>
  <c r="D47"/>
  <c r="D35"/>
  <c r="D15" s="1"/>
  <c r="D20" s="1"/>
  <c r="D21" s="1"/>
  <c r="D22" s="1"/>
  <c r="D16"/>
  <c r="C47"/>
  <c r="C35"/>
  <c r="C15" s="1"/>
  <c r="C20" s="1"/>
  <c r="C21" s="1"/>
  <c r="C22" s="1"/>
  <c r="C16"/>
  <c r="F33" i="2"/>
  <c r="F20"/>
  <c r="F15"/>
  <c r="E33"/>
  <c r="E20"/>
  <c r="E15"/>
  <c r="D33"/>
  <c r="D20"/>
  <c r="D15"/>
  <c r="J48" i="4"/>
  <c r="J36"/>
  <c r="J16"/>
  <c r="J15"/>
  <c r="J21" s="1"/>
  <c r="J23" s="1"/>
  <c r="I48"/>
  <c r="I36"/>
  <c r="I16"/>
  <c r="I15"/>
  <c r="I21" s="1"/>
  <c r="I23" s="1"/>
  <c r="H48"/>
  <c r="H36"/>
  <c r="H16"/>
  <c r="H15"/>
  <c r="H21" s="1"/>
  <c r="H23" s="1"/>
  <c r="G48"/>
  <c r="G36"/>
  <c r="G16"/>
  <c r="G15"/>
  <c r="G21" s="1"/>
  <c r="G23" s="1"/>
  <c r="F48"/>
  <c r="F36"/>
  <c r="F16"/>
  <c r="F15"/>
  <c r="F21" s="1"/>
  <c r="F23" s="1"/>
  <c r="E48"/>
  <c r="E36"/>
  <c r="E16"/>
  <c r="E15"/>
  <c r="E21" s="1"/>
  <c r="E23" s="1"/>
  <c r="D48"/>
  <c r="D36"/>
  <c r="D16"/>
  <c r="D15"/>
  <c r="D21" s="1"/>
  <c r="D23" s="1"/>
  <c r="C48"/>
  <c r="C36"/>
  <c r="C16"/>
  <c r="C15"/>
  <c r="C21" s="1"/>
  <c r="C23" s="1"/>
  <c r="G45" i="1"/>
  <c r="G33"/>
  <c r="G16"/>
  <c r="G15"/>
  <c r="G20" s="1"/>
  <c r="G21" s="1"/>
  <c r="H45"/>
  <c r="H33"/>
  <c r="H16"/>
  <c r="H15"/>
  <c r="H20" s="1"/>
  <c r="H21" s="1"/>
  <c r="D45"/>
  <c r="D33"/>
  <c r="D16"/>
  <c r="D15"/>
  <c r="D20" s="1"/>
  <c r="D21" s="1"/>
  <c r="D1"/>
  <c r="C20" i="3"/>
  <c r="E45" i="2"/>
  <c r="E16" s="1"/>
  <c r="E21" s="1"/>
  <c r="G52" i="3" l="1"/>
  <c r="K10" i="4"/>
  <c r="B36"/>
  <c r="J6" i="1"/>
  <c r="E45"/>
  <c r="K35" i="4"/>
  <c r="C32" i="3" s="1"/>
  <c r="J30" i="1"/>
  <c r="B32" i="3" s="1"/>
  <c r="J29" i="1"/>
  <c r="B31" i="3" s="1"/>
  <c r="B47" i="5"/>
  <c r="H33"/>
  <c r="E32" i="3" s="1"/>
  <c r="G4" i="2"/>
  <c r="G31"/>
  <c r="D32" i="3" s="1"/>
  <c r="K39" i="4"/>
  <c r="C37" i="3" s="1"/>
  <c r="J18" i="1"/>
  <c r="J12"/>
  <c r="E33"/>
  <c r="C33"/>
  <c r="J31"/>
  <c r="B33" i="3" s="1"/>
  <c r="J24" i="1"/>
  <c r="B25" i="3" s="1"/>
  <c r="J25" i="1"/>
  <c r="B26" i="3" s="1"/>
  <c r="B35" i="5"/>
  <c r="B45" i="2"/>
  <c r="B16" s="1"/>
  <c r="C33"/>
  <c r="B33"/>
  <c r="C45"/>
  <c r="D45"/>
  <c r="D16" s="1"/>
  <c r="D21" s="1"/>
  <c r="F45"/>
  <c r="F16" s="1"/>
  <c r="F21" s="1"/>
  <c r="B48" i="4"/>
  <c r="C45" i="1"/>
  <c r="F45"/>
  <c r="I45"/>
  <c r="I16" s="1"/>
  <c r="B45"/>
  <c r="F33"/>
  <c r="I33"/>
  <c r="I15" s="1"/>
  <c r="I20" s="1"/>
  <c r="B33"/>
  <c r="H26" i="5"/>
  <c r="E26" i="3" s="1"/>
  <c r="H25" i="5"/>
  <c r="E25" i="3" s="1"/>
  <c r="H38" i="5"/>
  <c r="E37" i="3" s="1"/>
  <c r="H39" i="5"/>
  <c r="G25" i="2"/>
  <c r="D26" i="3" s="1"/>
  <c r="G24" i="2"/>
  <c r="D25" i="3" s="1"/>
  <c r="G36" i="2"/>
  <c r="D37" i="3" s="1"/>
  <c r="K27" i="4"/>
  <c r="C25" i="3" s="1"/>
  <c r="K28" i="4"/>
  <c r="C26" i="3" s="1"/>
  <c r="J36" i="1"/>
  <c r="B37" i="3" s="1"/>
  <c r="G18" i="2"/>
  <c r="G30"/>
  <c r="D31" i="3" s="1"/>
  <c r="G29" i="2"/>
  <c r="D33" i="3" s="1"/>
  <c r="H32" i="5"/>
  <c r="E31" i="3" s="1"/>
  <c r="H34" i="5"/>
  <c r="E33" i="3" s="1"/>
  <c r="H18" i="5"/>
  <c r="K44" i="4"/>
  <c r="C42" i="3" s="1"/>
  <c r="K34" i="4"/>
  <c r="C31" i="3" s="1"/>
  <c r="J9" i="1"/>
  <c r="J4"/>
  <c r="K18" s="1"/>
  <c r="J44"/>
  <c r="J43"/>
  <c r="J42"/>
  <c r="J40"/>
  <c r="J39"/>
  <c r="J38"/>
  <c r="J37"/>
  <c r="J32"/>
  <c r="J28"/>
  <c r="J27"/>
  <c r="J26"/>
  <c r="J14"/>
  <c r="J13"/>
  <c r="J11"/>
  <c r="J7"/>
  <c r="J10"/>
  <c r="J8"/>
  <c r="J41"/>
  <c r="B42" i="3" s="1"/>
  <c r="G14" i="2"/>
  <c r="G13"/>
  <c r="G12"/>
  <c r="G7"/>
  <c r="F32" i="3" l="1"/>
  <c r="G33" i="2"/>
  <c r="K48" i="4"/>
  <c r="F31" i="3"/>
  <c r="F26"/>
  <c r="F25"/>
  <c r="G45" i="2"/>
  <c r="D46" i="3" s="1"/>
  <c r="K36" i="4"/>
  <c r="F37" i="3"/>
  <c r="H35" i="5"/>
  <c r="I21" i="1"/>
  <c r="E18" i="3"/>
  <c r="D18"/>
  <c r="K19" i="4"/>
  <c r="C18" i="3" s="1"/>
  <c r="B18"/>
  <c r="B16" i="5"/>
  <c r="B15"/>
  <c r="G8" i="2"/>
  <c r="D8" i="3" s="1"/>
  <c r="G44" i="2"/>
  <c r="D45" i="3" s="1"/>
  <c r="G43" i="2"/>
  <c r="D44" i="3" s="1"/>
  <c r="G42" i="2"/>
  <c r="G41"/>
  <c r="D42" i="3" s="1"/>
  <c r="G40" i="2"/>
  <c r="D41" i="3" s="1"/>
  <c r="G39" i="2"/>
  <c r="D40" i="3" s="1"/>
  <c r="G38" i="2"/>
  <c r="D39" i="3" s="1"/>
  <c r="G37" i="2"/>
  <c r="D38" i="3" s="1"/>
  <c r="G32" i="2"/>
  <c r="D30" i="3" s="1"/>
  <c r="G28" i="2"/>
  <c r="D29" i="3" s="1"/>
  <c r="G27" i="2"/>
  <c r="D28" i="3" s="1"/>
  <c r="G26" i="2"/>
  <c r="D27" i="3" s="1"/>
  <c r="G11" i="2"/>
  <c r="D11" i="3" s="1"/>
  <c r="G10" i="2"/>
  <c r="D10" i="3" s="1"/>
  <c r="G9" i="2"/>
  <c r="D9" i="3" s="1"/>
  <c r="G6" i="2"/>
  <c r="D6" i="3" s="1"/>
  <c r="D4"/>
  <c r="H43" i="5"/>
  <c r="E42" i="3" s="1"/>
  <c r="K6" i="4"/>
  <c r="C6" i="3" s="1"/>
  <c r="K4" i="4"/>
  <c r="L19" s="1"/>
  <c r="E3"/>
  <c r="H12" i="5"/>
  <c r="E12" i="3" s="1"/>
  <c r="H11" i="5"/>
  <c r="E11" i="3" s="1"/>
  <c r="H10" i="5"/>
  <c r="E10" i="3" s="1"/>
  <c r="H9" i="5"/>
  <c r="E9" i="3" s="1"/>
  <c r="H8" i="5"/>
  <c r="E8" i="3" s="1"/>
  <c r="H6" i="5"/>
  <c r="E6" i="3" s="1"/>
  <c r="H4" i="5"/>
  <c r="I18" s="1"/>
  <c r="H46"/>
  <c r="E45" i="3" s="1"/>
  <c r="H44" i="5"/>
  <c r="E43" i="3" s="1"/>
  <c r="H45" i="5"/>
  <c r="E44" i="3" s="1"/>
  <c r="H42" i="5"/>
  <c r="E41" i="3" s="1"/>
  <c r="H41" i="5"/>
  <c r="E40" i="3" s="1"/>
  <c r="H40" i="5"/>
  <c r="E39" i="3" s="1"/>
  <c r="E38"/>
  <c r="H31" i="5"/>
  <c r="E30" i="3" s="1"/>
  <c r="H30" i="5"/>
  <c r="E29" i="3" s="1"/>
  <c r="H29" i="5"/>
  <c r="H28"/>
  <c r="E28" i="3" s="1"/>
  <c r="H27" i="5"/>
  <c r="E27" i="3" s="1"/>
  <c r="K32" i="4"/>
  <c r="C29" i="3" s="1"/>
  <c r="B45"/>
  <c r="B44"/>
  <c r="B43"/>
  <c r="B41"/>
  <c r="B39"/>
  <c r="B38"/>
  <c r="B30"/>
  <c r="B29"/>
  <c r="B28"/>
  <c r="B27"/>
  <c r="B13"/>
  <c r="B10"/>
  <c r="B9"/>
  <c r="B8"/>
  <c r="G3" i="4"/>
  <c r="H3" s="1"/>
  <c r="C3"/>
  <c r="C1" i="1"/>
  <c r="K41" i="4"/>
  <c r="C39" i="3" s="1"/>
  <c r="B40"/>
  <c r="F1" i="2"/>
  <c r="D1"/>
  <c r="B12" i="3"/>
  <c r="B11"/>
  <c r="K14" i="4"/>
  <c r="C14" i="3" s="1"/>
  <c r="K46" i="4"/>
  <c r="C44" i="3" s="1"/>
  <c r="D12"/>
  <c r="B15" i="2"/>
  <c r="K12" i="4"/>
  <c r="C12" i="3" s="1"/>
  <c r="K11" i="4"/>
  <c r="C11" i="3" s="1"/>
  <c r="D43"/>
  <c r="K47" i="4"/>
  <c r="C45" i="3" s="1"/>
  <c r="K45" i="4"/>
  <c r="C43" i="3" s="1"/>
  <c r="K43" i="4"/>
  <c r="C41" i="3" s="1"/>
  <c r="K42" i="4"/>
  <c r="C40" i="3" s="1"/>
  <c r="K40" i="4"/>
  <c r="C38" i="3" s="1"/>
  <c r="F16" i="1"/>
  <c r="E16"/>
  <c r="C16"/>
  <c r="F15"/>
  <c r="F20" s="1"/>
  <c r="F21" s="1"/>
  <c r="E15"/>
  <c r="E20" s="1"/>
  <c r="E21" s="1"/>
  <c r="C15"/>
  <c r="B15"/>
  <c r="K13" i="4"/>
  <c r="C13" i="3" s="1"/>
  <c r="K9" i="4"/>
  <c r="C9" i="3" s="1"/>
  <c r="K8" i="4"/>
  <c r="C8" i="3" s="1"/>
  <c r="K33" i="4"/>
  <c r="C30" i="3" s="1"/>
  <c r="K31" i="4"/>
  <c r="C33" i="3" s="1"/>
  <c r="F33" s="1"/>
  <c r="K30" i="4"/>
  <c r="C28" i="3" s="1"/>
  <c r="K29" i="4"/>
  <c r="C27" i="3" s="1"/>
  <c r="C10"/>
  <c r="K7" i="4"/>
  <c r="C7" i="3" s="1"/>
  <c r="C1" i="4"/>
  <c r="H14" i="5"/>
  <c r="E14" i="3" s="1"/>
  <c r="H13" i="5"/>
  <c r="E13" i="3" s="1"/>
  <c r="H7" i="5"/>
  <c r="E7" i="3" s="1"/>
  <c r="D7"/>
  <c r="B14"/>
  <c r="B7"/>
  <c r="B6"/>
  <c r="G1" i="5"/>
  <c r="E1"/>
  <c r="C1"/>
  <c r="E1" i="4"/>
  <c r="H1" i="1"/>
  <c r="F1"/>
  <c r="B20" l="1"/>
  <c r="J15"/>
  <c r="B15" i="3" s="1"/>
  <c r="H16" i="5"/>
  <c r="E16" i="3" s="1"/>
  <c r="H47" i="5"/>
  <c r="E46" i="3" s="1"/>
  <c r="C16" i="2"/>
  <c r="D34" i="3"/>
  <c r="B16" i="4"/>
  <c r="K16" s="1"/>
  <c r="L16" s="1"/>
  <c r="C46" i="3"/>
  <c r="J45" i="1"/>
  <c r="B46" i="3" s="1"/>
  <c r="B15" i="4"/>
  <c r="K15" s="1"/>
  <c r="C15" i="3" s="1"/>
  <c r="F42"/>
  <c r="F45"/>
  <c r="F44"/>
  <c r="F18"/>
  <c r="C15" i="2"/>
  <c r="C20" s="1"/>
  <c r="C4" i="3"/>
  <c r="E34"/>
  <c r="E4"/>
  <c r="I18" s="1"/>
  <c r="C34"/>
  <c r="F6"/>
  <c r="M4" i="4"/>
  <c r="B4" i="3"/>
  <c r="J33" i="1"/>
  <c r="B34" i="3" s="1"/>
  <c r="B16" i="1"/>
  <c r="F38" i="3"/>
  <c r="F13"/>
  <c r="F7"/>
  <c r="F41"/>
  <c r="F29"/>
  <c r="F14"/>
  <c r="F30"/>
  <c r="F8"/>
  <c r="F40"/>
  <c r="F12"/>
  <c r="F11"/>
  <c r="F9"/>
  <c r="B20" i="2"/>
  <c r="F28" i="3"/>
  <c r="F10"/>
  <c r="F27"/>
  <c r="F43"/>
  <c r="C20" i="1"/>
  <c r="F39" i="3"/>
  <c r="B20" i="5"/>
  <c r="C21" i="1" l="1"/>
  <c r="G34" i="3"/>
  <c r="J16" i="1"/>
  <c r="B16" i="3" s="1"/>
  <c r="J20" i="1"/>
  <c r="K8" s="1"/>
  <c r="C21" i="2"/>
  <c r="B21" i="4"/>
  <c r="B23" s="1"/>
  <c r="K23" s="1"/>
  <c r="C21" i="3" s="1"/>
  <c r="F46"/>
  <c r="F34"/>
  <c r="H15" i="5"/>
  <c r="E15" i="3" s="1"/>
  <c r="G15" i="2"/>
  <c r="D15" i="3" s="1"/>
  <c r="G20" i="2"/>
  <c r="H8" s="1"/>
  <c r="B21" i="1"/>
  <c r="J21" s="1"/>
  <c r="H18" i="3"/>
  <c r="G18" s="1"/>
  <c r="H20" i="5"/>
  <c r="C16" i="3"/>
  <c r="F4"/>
  <c r="I13"/>
  <c r="G13"/>
  <c r="I12"/>
  <c r="K12" s="1"/>
  <c r="G16" i="2"/>
  <c r="D16" i="3" s="1"/>
  <c r="B21" i="5"/>
  <c r="H21" s="1"/>
  <c r="B21" i="2"/>
  <c r="K21" i="4" l="1"/>
  <c r="C19" i="3" s="1"/>
  <c r="B21"/>
  <c r="F15"/>
  <c r="G21" i="2"/>
  <c r="D21" i="3" s="1"/>
  <c r="F16"/>
  <c r="B22" i="5"/>
  <c r="D19" i="3"/>
  <c r="D20"/>
  <c r="H9" i="2"/>
  <c r="L8" i="1"/>
  <c r="B19" i="3"/>
  <c r="B20"/>
  <c r="K9" i="1"/>
  <c r="E19" i="3"/>
  <c r="L9" i="4" l="1"/>
  <c r="L8"/>
  <c r="H22" i="5"/>
  <c r="E21" i="3" s="1"/>
  <c r="F21" s="1"/>
  <c r="F19"/>
  <c r="E20"/>
  <c r="F20" l="1"/>
  <c r="G9" s="1"/>
  <c r="G19"/>
  <c r="G8"/>
  <c r="G20" l="1"/>
</calcChain>
</file>

<file path=xl/sharedStrings.xml><?xml version="1.0" encoding="utf-8"?>
<sst xmlns="http://schemas.openxmlformats.org/spreadsheetml/2006/main" count="272" uniqueCount="93">
  <si>
    <t>Classified</t>
  </si>
  <si>
    <t>Gross Pay</t>
  </si>
  <si>
    <t>Fed Tax</t>
  </si>
  <si>
    <t>ADV EIC</t>
  </si>
  <si>
    <t>Soc. Sec.</t>
  </si>
  <si>
    <t>Medicare</t>
  </si>
  <si>
    <t>State W/H</t>
  </si>
  <si>
    <t>Flex Dep.</t>
  </si>
  <si>
    <t>Flex AFLAC</t>
  </si>
  <si>
    <t>Flex Med.Spn.</t>
  </si>
  <si>
    <t>Flex Health</t>
  </si>
  <si>
    <t>TSA</t>
  </si>
  <si>
    <t>Unemployment</t>
  </si>
  <si>
    <t>MTRS Buybak</t>
  </si>
  <si>
    <t>PERS Buybak</t>
  </si>
  <si>
    <t>Taxable Wage</t>
  </si>
  <si>
    <t>FLEX</t>
  </si>
  <si>
    <t>Amerprise</t>
  </si>
  <si>
    <t>Thrivent</t>
  </si>
  <si>
    <t>Wad &amp; Reed</t>
  </si>
  <si>
    <t>Certfied</t>
  </si>
  <si>
    <t>Totals</t>
  </si>
  <si>
    <t>Flex Total</t>
  </si>
  <si>
    <t>TSA Total</t>
  </si>
  <si>
    <t>1st. QTR</t>
  </si>
  <si>
    <t xml:space="preserve"> </t>
  </si>
  <si>
    <t>SS/Medi Wage</t>
  </si>
  <si>
    <t>3rd. QTR</t>
  </si>
  <si>
    <t>2nd. QTR</t>
  </si>
  <si>
    <t>4th. QTR</t>
  </si>
  <si>
    <t>Year</t>
  </si>
  <si>
    <t>QTR 2</t>
  </si>
  <si>
    <t>QTR 1</t>
  </si>
  <si>
    <t>QTR 3</t>
  </si>
  <si>
    <t>QTR 4</t>
  </si>
  <si>
    <t>Calculations</t>
  </si>
  <si>
    <t>Multiply Totals by %</t>
  </si>
  <si>
    <t>Medi Wage</t>
  </si>
  <si>
    <t>SS Wage</t>
  </si>
  <si>
    <t>MPERA</t>
  </si>
  <si>
    <t>TRS</t>
  </si>
  <si>
    <t>Oppenheimer</t>
  </si>
  <si>
    <t>Variable Life</t>
  </si>
  <si>
    <t>ING Reliastar</t>
  </si>
  <si>
    <t>ING Iliac</t>
  </si>
  <si>
    <t>Flex Dental</t>
  </si>
  <si>
    <t>MTRS Term Pay</t>
  </si>
  <si>
    <t xml:space="preserve">Variable   </t>
  </si>
  <si>
    <t>ING IILAC</t>
  </si>
  <si>
    <t>Variable-Valic</t>
  </si>
  <si>
    <t>ING Iilac</t>
  </si>
  <si>
    <t>Variable-</t>
  </si>
  <si>
    <t>SS ER 6.2%</t>
  </si>
  <si>
    <t>MTRS Term</t>
  </si>
  <si>
    <t>TRS Buyback</t>
  </si>
  <si>
    <t>MTRS Buyback</t>
  </si>
  <si>
    <t>PERS Buyback</t>
  </si>
  <si>
    <t>(Ret. Pay)</t>
  </si>
  <si>
    <t>(TRS Buyback)</t>
  </si>
  <si>
    <t>SS EE 6.2%</t>
  </si>
  <si>
    <t>Summer 1</t>
  </si>
  <si>
    <t>Summer 2</t>
  </si>
  <si>
    <t>Summer 3</t>
  </si>
  <si>
    <t>Security Benefits</t>
  </si>
  <si>
    <t>Security Benefits Grp.</t>
  </si>
  <si>
    <t>Flex VSN-Assurant</t>
  </si>
  <si>
    <t>Flex HSA-W.Sec.Bnk</t>
  </si>
  <si>
    <t>Flex Vision</t>
  </si>
  <si>
    <t>Flex WS HSA</t>
  </si>
  <si>
    <t>Flex HSA WS</t>
  </si>
  <si>
    <t>Box 14 Flex</t>
  </si>
  <si>
    <t>Box 10</t>
  </si>
  <si>
    <t>Box 12 BB</t>
  </si>
  <si>
    <t>American Fidelity</t>
  </si>
  <si>
    <t>Flex AF Accident</t>
  </si>
  <si>
    <t>Flex AF Cancer</t>
  </si>
  <si>
    <t>Voids</t>
  </si>
  <si>
    <t>Flex Stock HSA</t>
  </si>
  <si>
    <t>Flex HSA Stock</t>
  </si>
  <si>
    <t>Flex HSA Stockman</t>
  </si>
  <si>
    <t>Flex HSA-Stockman</t>
  </si>
  <si>
    <t>Box E</t>
  </si>
  <si>
    <t>16/17 Dues</t>
  </si>
  <si>
    <t>Box 14 Dues</t>
  </si>
  <si>
    <t>Voya Iliac</t>
  </si>
  <si>
    <t>Voya Reliastar</t>
  </si>
  <si>
    <t>Voya- Iliac</t>
  </si>
  <si>
    <t>Voya- Reliastar</t>
  </si>
  <si>
    <t xml:space="preserve">    +ER Contrb = $1,422,269.71 =  Total $1,708,599.22 is Box 12 DD</t>
  </si>
  <si>
    <t xml:space="preserve"> +ER Contrb = $2,489.18 Total $24,524.16 is Box 12 W</t>
  </si>
  <si>
    <t>Roth  $2,769.84</t>
  </si>
  <si>
    <t>17/18 Dues</t>
  </si>
  <si>
    <t>Supplemental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</si>
</sst>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0"/>
  </numFmts>
  <fonts count="24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4"/>
      <name val="Arial"/>
      <family val="2"/>
    </font>
    <font>
      <sz val="9"/>
      <color indexed="10"/>
      <name val="Arial"/>
    </font>
    <font>
      <sz val="10"/>
      <color indexed="10"/>
      <name val="Arial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rgb="FF0061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theme="3" tint="0.39997558519241921"/>
      <name val="Arial"/>
      <family val="2"/>
    </font>
    <font>
      <sz val="9"/>
      <name val="Arial"/>
      <family val="2"/>
    </font>
    <font>
      <b/>
      <sz val="10"/>
      <color rgb="FF0070C0"/>
      <name val="Arial"/>
      <family val="2"/>
    </font>
    <font>
      <b/>
      <sz val="10"/>
      <color rgb="FF00FFFF"/>
      <name val="Arial"/>
      <family val="2"/>
    </font>
    <font>
      <b/>
      <sz val="10"/>
      <color rgb="FFFF66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3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4" fontId="3" fillId="0" borderId="0" xfId="0" applyNumberFormat="1" applyFont="1"/>
    <xf numFmtId="0" fontId="6" fillId="0" borderId="0" xfId="0" applyFont="1"/>
    <xf numFmtId="4" fontId="3" fillId="0" borderId="1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4" fontId="3" fillId="0" borderId="7" xfId="0" applyNumberFormat="1" applyFont="1" applyBorder="1"/>
    <xf numFmtId="4" fontId="3" fillId="0" borderId="0" xfId="0" applyNumberFormat="1" applyFont="1" applyFill="1"/>
    <xf numFmtId="4" fontId="4" fillId="0" borderId="0" xfId="0" applyNumberFormat="1" applyFont="1" applyAlignment="1">
      <alignment horizontal="center"/>
    </xf>
    <xf numFmtId="0" fontId="0" fillId="0" borderId="9" xfId="0" applyBorder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/>
    <xf numFmtId="0" fontId="3" fillId="0" borderId="1" xfId="0" applyFont="1" applyBorder="1"/>
    <xf numFmtId="17" fontId="0" fillId="0" borderId="9" xfId="0" applyNumberFormat="1" applyBorder="1"/>
    <xf numFmtId="4" fontId="0" fillId="0" borderId="1" xfId="0" applyNumberFormat="1" applyBorder="1"/>
    <xf numFmtId="4" fontId="3" fillId="0" borderId="1" xfId="0" applyNumberFormat="1" applyFont="1" applyBorder="1"/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0" fillId="0" borderId="10" xfId="0" applyNumberFormat="1" applyBorder="1"/>
    <xf numFmtId="0" fontId="5" fillId="0" borderId="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3" fillId="0" borderId="0" xfId="0" applyFont="1" applyFill="1" applyBorder="1"/>
    <xf numFmtId="4" fontId="3" fillId="0" borderId="0" xfId="0" applyNumberFormat="1" applyFont="1" applyFill="1" applyBorder="1"/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4" fontId="3" fillId="0" borderId="4" xfId="0" applyNumberFormat="1" applyFont="1" applyFill="1" applyBorder="1"/>
    <xf numFmtId="4" fontId="0" fillId="0" borderId="8" xfId="0" applyNumberFormat="1" applyBorder="1"/>
    <xf numFmtId="4" fontId="0" fillId="0" borderId="0" xfId="0" applyNumberFormat="1" applyBorder="1"/>
    <xf numFmtId="0" fontId="3" fillId="0" borderId="8" xfId="0" applyFont="1" applyBorder="1"/>
    <xf numFmtId="4" fontId="3" fillId="0" borderId="8" xfId="0" applyNumberFormat="1" applyFont="1" applyBorder="1"/>
    <xf numFmtId="4" fontId="3" fillId="0" borderId="7" xfId="0" applyNumberFormat="1" applyFont="1" applyFill="1" applyBorder="1"/>
    <xf numFmtId="0" fontId="0" fillId="0" borderId="0" xfId="0" applyBorder="1"/>
    <xf numFmtId="17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3" fillId="0" borderId="5" xfId="0" applyFont="1" applyFill="1" applyBorder="1"/>
    <xf numFmtId="4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4" fontId="10" fillId="0" borderId="1" xfId="0" applyNumberFormat="1" applyFont="1" applyBorder="1"/>
    <xf numFmtId="0" fontId="3" fillId="0" borderId="9" xfId="0" applyFont="1" applyBorder="1" applyAlignment="1">
      <alignment horizontal="center"/>
    </xf>
    <xf numFmtId="4" fontId="3" fillId="0" borderId="0" xfId="0" applyNumberFormat="1" applyFont="1" applyBorder="1"/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4" fontId="3" fillId="0" borderId="9" xfId="0" applyNumberFormat="1" applyFont="1" applyBorder="1"/>
    <xf numFmtId="0" fontId="3" fillId="0" borderId="9" xfId="0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" fontId="3" fillId="0" borderId="12" xfId="0" applyNumberFormat="1" applyFont="1" applyBorder="1"/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" fontId="11" fillId="0" borderId="9" xfId="0" applyNumberFormat="1" applyFont="1" applyBorder="1" applyAlignment="1">
      <alignment horizontal="center"/>
    </xf>
    <xf numFmtId="17" fontId="0" fillId="0" borderId="9" xfId="0" applyNumberFormat="1" applyFill="1" applyBorder="1"/>
    <xf numFmtId="0" fontId="4" fillId="0" borderId="10" xfId="0" applyFont="1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Fill="1" applyBorder="1"/>
    <xf numFmtId="0" fontId="0" fillId="0" borderId="0" xfId="0" applyFill="1" applyBorder="1"/>
    <xf numFmtId="0" fontId="7" fillId="0" borderId="12" xfId="0" applyFont="1" applyBorder="1"/>
    <xf numFmtId="4" fontId="7" fillId="0" borderId="14" xfId="0" applyNumberFormat="1" applyFont="1" applyBorder="1"/>
    <xf numFmtId="0" fontId="0" fillId="0" borderId="8" xfId="0" applyBorder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wrapText="1" shrinkToFit="1"/>
    </xf>
    <xf numFmtId="4" fontId="13" fillId="0" borderId="1" xfId="1" applyNumberFormat="1" applyFill="1" applyBorder="1"/>
    <xf numFmtId="4" fontId="3" fillId="0" borderId="1" xfId="0" applyNumberFormat="1" applyFont="1" applyBorder="1" applyAlignment="1">
      <alignment horizontal="center"/>
    </xf>
    <xf numFmtId="0" fontId="7" fillId="0" borderId="1" xfId="0" applyFont="1" applyBorder="1"/>
    <xf numFmtId="4" fontId="12" fillId="0" borderId="1" xfId="0" applyNumberFormat="1" applyFont="1" applyBorder="1"/>
    <xf numFmtId="17" fontId="3" fillId="0" borderId="9" xfId="0" applyNumberFormat="1" applyFont="1" applyBorder="1"/>
    <xf numFmtId="4" fontId="0" fillId="3" borderId="1" xfId="0" applyNumberFormat="1" applyFill="1" applyBorder="1"/>
    <xf numFmtId="4" fontId="7" fillId="0" borderId="1" xfId="0" applyNumberFormat="1" applyFont="1" applyFill="1" applyBorder="1"/>
    <xf numFmtId="4" fontId="14" fillId="0" borderId="1" xfId="0" applyNumberFormat="1" applyFont="1" applyBorder="1"/>
    <xf numFmtId="39" fontId="5" fillId="0" borderId="1" xfId="2" applyNumberFormat="1" applyFont="1" applyBorder="1"/>
    <xf numFmtId="4" fontId="3" fillId="0" borderId="0" xfId="0" applyNumberFormat="1" applyFont="1" applyFill="1" applyAlignment="1">
      <alignment horizontal="right"/>
    </xf>
    <xf numFmtId="0" fontId="7" fillId="0" borderId="0" xfId="0" applyFont="1"/>
    <xf numFmtId="4" fontId="14" fillId="0" borderId="1" xfId="0" applyNumberFormat="1" applyFont="1" applyBorder="1" applyAlignment="1">
      <alignment horizontal="right"/>
    </xf>
    <xf numFmtId="0" fontId="7" fillId="0" borderId="0" xfId="0" applyFont="1" applyBorder="1"/>
    <xf numFmtId="4" fontId="15" fillId="0" borderId="1" xfId="0" applyNumberFormat="1" applyFont="1" applyBorder="1" applyAlignment="1">
      <alignment horizontal="right"/>
    </xf>
    <xf numFmtId="43" fontId="15" fillId="0" borderId="1" xfId="2" applyFont="1" applyBorder="1" applyAlignment="1"/>
    <xf numFmtId="4" fontId="16" fillId="0" borderId="1" xfId="0" applyNumberFormat="1" applyFont="1" applyBorder="1"/>
    <xf numFmtId="4" fontId="17" fillId="0" borderId="14" xfId="0" applyNumberFormat="1" applyFont="1" applyBorder="1" applyAlignment="1">
      <alignment horizontal="right"/>
    </xf>
    <xf numFmtId="4" fontId="18" fillId="0" borderId="14" xfId="0" applyNumberFormat="1" applyFont="1" applyBorder="1" applyAlignment="1">
      <alignment horizontal="right"/>
    </xf>
    <xf numFmtId="4" fontId="18" fillId="0" borderId="1" xfId="0" applyNumberFormat="1" applyFont="1" applyBorder="1"/>
    <xf numFmtId="0" fontId="3" fillId="0" borderId="14" xfId="0" applyFont="1" applyFill="1" applyBorder="1"/>
    <xf numFmtId="0" fontId="19" fillId="0" borderId="0" xfId="0" applyFont="1"/>
    <xf numFmtId="4" fontId="0" fillId="0" borderId="14" xfId="0" applyNumberFormat="1" applyBorder="1"/>
    <xf numFmtId="0" fontId="19" fillId="0" borderId="15" xfId="0" applyFont="1" applyBorder="1"/>
    <xf numFmtId="39" fontId="5" fillId="0" borderId="14" xfId="2" applyNumberFormat="1" applyFont="1" applyBorder="1"/>
    <xf numFmtId="2" fontId="14" fillId="0" borderId="0" xfId="0" applyNumberFormat="1" applyFont="1" applyFill="1" applyBorder="1"/>
    <xf numFmtId="4" fontId="7" fillId="0" borderId="1" xfId="0" applyNumberFormat="1" applyFont="1" applyBorder="1"/>
    <xf numFmtId="4" fontId="18" fillId="0" borderId="14" xfId="0" applyNumberFormat="1" applyFont="1" applyBorder="1"/>
    <xf numFmtId="2" fontId="14" fillId="0" borderId="1" xfId="0" applyNumberFormat="1" applyFont="1" applyFill="1" applyBorder="1"/>
    <xf numFmtId="164" fontId="7" fillId="0" borderId="1" xfId="0" applyNumberFormat="1" applyFont="1" applyBorder="1"/>
    <xf numFmtId="4" fontId="17" fillId="0" borderId="1" xfId="0" applyNumberFormat="1" applyFont="1" applyFill="1" applyBorder="1"/>
    <xf numFmtId="4" fontId="20" fillId="0" borderId="1" xfId="0" applyNumberFormat="1" applyFont="1" applyFill="1" applyBorder="1"/>
    <xf numFmtId="4" fontId="14" fillId="0" borderId="8" xfId="0" applyNumberFormat="1" applyFont="1" applyFill="1" applyBorder="1"/>
    <xf numFmtId="4" fontId="3" fillId="3" borderId="0" xfId="0" applyNumberFormat="1" applyFont="1" applyFill="1" applyBorder="1"/>
    <xf numFmtId="0" fontId="0" fillId="3" borderId="5" xfId="0" applyFill="1" applyBorder="1"/>
    <xf numFmtId="4" fontId="3" fillId="0" borderId="14" xfId="0" applyNumberFormat="1" applyFont="1" applyFill="1" applyBorder="1"/>
    <xf numFmtId="0" fontId="6" fillId="0" borderId="15" xfId="0" applyFont="1" applyBorder="1"/>
    <xf numFmtId="4" fontId="0" fillId="0" borderId="15" xfId="0" applyNumberFormat="1" applyFill="1" applyBorder="1"/>
    <xf numFmtId="39" fontId="5" fillId="0" borderId="15" xfId="2" applyNumberFormat="1" applyFon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Fill="1" applyBorder="1"/>
    <xf numFmtId="4" fontId="3" fillId="0" borderId="15" xfId="0" applyNumberFormat="1" applyFont="1" applyBorder="1"/>
    <xf numFmtId="0" fontId="4" fillId="0" borderId="8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" fontId="21" fillId="0" borderId="1" xfId="0" applyNumberFormat="1" applyFont="1" applyFill="1" applyBorder="1"/>
    <xf numFmtId="4" fontId="21" fillId="0" borderId="1" xfId="0" applyNumberFormat="1" applyFont="1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4" fontId="22" fillId="0" borderId="14" xfId="0" applyNumberFormat="1" applyFont="1" applyBorder="1" applyAlignment="1">
      <alignment horizontal="right"/>
    </xf>
    <xf numFmtId="4" fontId="23" fillId="3" borderId="14" xfId="0" applyNumberFormat="1" applyFont="1" applyFill="1" applyBorder="1" applyAlignment="1">
      <alignment horizontal="right"/>
    </xf>
  </cellXfs>
  <cellStyles count="3">
    <cellStyle name="Comma" xfId="2" builtinId="3"/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000000"/>
      <color rgb="FFFF66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10</xdr:row>
      <xdr:rowOff>152400</xdr:rowOff>
    </xdr:from>
    <xdr:to>
      <xdr:col>6</xdr:col>
      <xdr:colOff>155447</xdr:colOff>
      <xdr:row>14</xdr:row>
      <xdr:rowOff>19050</xdr:rowOff>
    </xdr:to>
    <xdr:sp macro="" textlink="">
      <xdr:nvSpPr>
        <xdr:cNvPr id="2" name="Right Brace 1"/>
        <xdr:cNvSpPr/>
      </xdr:nvSpPr>
      <xdr:spPr>
        <a:xfrm>
          <a:off x="5086349" y="1809750"/>
          <a:ext cx="145923" cy="514350"/>
        </a:xfrm>
        <a:prstGeom prst="rightBrace">
          <a:avLst/>
        </a:prstGeom>
        <a:noFill/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workbookViewId="0">
      <selection activeCell="E56" sqref="E56"/>
    </sheetView>
  </sheetViews>
  <sheetFormatPr defaultRowHeight="13"/>
  <cols>
    <col min="1" max="1" width="16.36328125" customWidth="1"/>
    <col min="2" max="2" width="12.7265625" style="18" customWidth="1"/>
    <col min="3" max="5" width="12.1796875" style="18" customWidth="1"/>
    <col min="6" max="6" width="13" style="18" customWidth="1"/>
    <col min="7" max="7" width="13.81640625" style="18" customWidth="1"/>
    <col min="8" max="8" width="14.453125" style="2" customWidth="1"/>
    <col min="9" max="9" width="10.90625" style="2" customWidth="1"/>
    <col min="10" max="10" width="16.54296875" style="62" customWidth="1"/>
    <col min="11" max="11" width="17.54296875" style="24" customWidth="1"/>
    <col min="12" max="12" width="11.54296875" bestFit="1" customWidth="1"/>
    <col min="13" max="13" width="11" bestFit="1" customWidth="1"/>
  </cols>
  <sheetData>
    <row r="1" spans="1:13" ht="13.5" thickBot="1">
      <c r="A1" s="74"/>
      <c r="B1" s="85">
        <v>43119</v>
      </c>
      <c r="C1" s="85">
        <f>+B1</f>
        <v>43119</v>
      </c>
      <c r="D1" s="85">
        <f>B1</f>
        <v>43119</v>
      </c>
      <c r="E1" s="85">
        <v>43151</v>
      </c>
      <c r="F1" s="85">
        <f>+E1</f>
        <v>43151</v>
      </c>
      <c r="G1" s="85">
        <v>43179</v>
      </c>
      <c r="H1" s="63">
        <f>+G1</f>
        <v>43179</v>
      </c>
      <c r="I1" s="63" t="s">
        <v>76</v>
      </c>
      <c r="J1" s="55" t="s">
        <v>24</v>
      </c>
      <c r="K1" s="66" t="s">
        <v>35</v>
      </c>
    </row>
    <row r="2" spans="1:13" ht="13.5" thickBot="1">
      <c r="A2" s="114">
        <v>2018</v>
      </c>
      <c r="B2" s="26" t="s">
        <v>20</v>
      </c>
      <c r="C2" s="27" t="s">
        <v>0</v>
      </c>
      <c r="D2" s="27" t="s">
        <v>92</v>
      </c>
      <c r="E2" s="26" t="s">
        <v>20</v>
      </c>
      <c r="F2" s="27" t="s">
        <v>0</v>
      </c>
      <c r="G2" s="65" t="s">
        <v>20</v>
      </c>
      <c r="H2" s="64" t="s">
        <v>0</v>
      </c>
      <c r="I2" s="64"/>
      <c r="J2" s="56" t="s">
        <v>21</v>
      </c>
      <c r="K2" s="48" t="s">
        <v>36</v>
      </c>
    </row>
    <row r="3" spans="1:13">
      <c r="H3" s="72"/>
      <c r="I3" s="72"/>
      <c r="J3" s="58"/>
      <c r="K3" s="57"/>
    </row>
    <row r="4" spans="1:13">
      <c r="A4" t="s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59">
        <f>SUM(B4:I4)</f>
        <v>0</v>
      </c>
      <c r="K4" s="24" t="s">
        <v>25</v>
      </c>
    </row>
    <row r="5" spans="1:13">
      <c r="B5" s="23"/>
      <c r="C5" s="23"/>
      <c r="D5" s="23"/>
      <c r="E5" s="23"/>
      <c r="F5" s="23"/>
      <c r="G5" s="23"/>
      <c r="H5" s="23"/>
      <c r="I5" s="73"/>
      <c r="J5" s="60"/>
    </row>
    <row r="6" spans="1:13">
      <c r="A6" t="s">
        <v>2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73">
        <v>0</v>
      </c>
      <c r="J6" s="59">
        <f>SUM(B6:I6)</f>
        <v>0</v>
      </c>
    </row>
    <row r="7" spans="1:13">
      <c r="A7" t="s">
        <v>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73">
        <v>0</v>
      </c>
      <c r="J7" s="59">
        <f t="shared" ref="J7:J14" si="0">SUM(B7:I7)</f>
        <v>0</v>
      </c>
      <c r="K7" s="82" t="s">
        <v>59</v>
      </c>
      <c r="L7" s="2" t="s">
        <v>52</v>
      </c>
    </row>
    <row r="8" spans="1:13">
      <c r="A8" t="s">
        <v>4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73">
        <v>0</v>
      </c>
      <c r="J8" s="59">
        <f t="shared" si="0"/>
        <v>0</v>
      </c>
      <c r="K8" s="24">
        <f>ROUND(J20*0.062,2)</f>
        <v>0</v>
      </c>
      <c r="L8" s="4">
        <f>J20*6.2%</f>
        <v>0</v>
      </c>
      <c r="M8" s="1"/>
    </row>
    <row r="9" spans="1:13">
      <c r="A9" t="s">
        <v>5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73">
        <v>0</v>
      </c>
      <c r="J9" s="59">
        <f>SUM(B9:I9)</f>
        <v>0</v>
      </c>
      <c r="K9" s="24">
        <f>ROUND(J20*0.0145,2)</f>
        <v>0</v>
      </c>
      <c r="L9" s="1"/>
    </row>
    <row r="10" spans="1:13">
      <c r="A10" t="s">
        <v>6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73">
        <v>0</v>
      </c>
      <c r="J10" s="59">
        <f t="shared" si="0"/>
        <v>0</v>
      </c>
    </row>
    <row r="11" spans="1:13">
      <c r="A11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73">
        <v>0</v>
      </c>
      <c r="J11" s="59">
        <f t="shared" si="0"/>
        <v>0</v>
      </c>
    </row>
    <row r="12" spans="1:13">
      <c r="A12" t="s">
        <v>40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73">
        <v>0</v>
      </c>
      <c r="J12" s="59">
        <f>SUM(B12:I12)</f>
        <v>0</v>
      </c>
    </row>
    <row r="13" spans="1:13">
      <c r="A13" t="s">
        <v>13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73">
        <v>0</v>
      </c>
      <c r="J13" s="59">
        <f t="shared" si="0"/>
        <v>0</v>
      </c>
    </row>
    <row r="14" spans="1:13">
      <c r="A14" t="s">
        <v>14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73">
        <v>0</v>
      </c>
      <c r="J14" s="59">
        <f t="shared" si="0"/>
        <v>0</v>
      </c>
    </row>
    <row r="15" spans="1:13">
      <c r="A15" s="20" t="s">
        <v>22</v>
      </c>
      <c r="B15" s="89">
        <f>SUM(B33)</f>
        <v>0</v>
      </c>
      <c r="C15" s="89">
        <f>C33</f>
        <v>0</v>
      </c>
      <c r="D15" s="89">
        <f>D33</f>
        <v>0</v>
      </c>
      <c r="E15" s="89">
        <f>SUM(E33)</f>
        <v>0</v>
      </c>
      <c r="F15" s="89">
        <f>F33</f>
        <v>0</v>
      </c>
      <c r="G15" s="89">
        <f>SUM(G33)</f>
        <v>0</v>
      </c>
      <c r="H15" s="89">
        <f>H33</f>
        <v>0</v>
      </c>
      <c r="I15" s="89">
        <f>SUM(I33)</f>
        <v>0</v>
      </c>
      <c r="J15" s="89">
        <f>SUM(B15:H15)</f>
        <v>0</v>
      </c>
    </row>
    <row r="16" spans="1:13">
      <c r="A16" s="20" t="s">
        <v>23</v>
      </c>
      <c r="B16" s="89">
        <f>SUM(B45)</f>
        <v>0</v>
      </c>
      <c r="C16" s="89">
        <f>C45</f>
        <v>0</v>
      </c>
      <c r="D16" s="89">
        <f>D45</f>
        <v>0</v>
      </c>
      <c r="E16" s="89">
        <f>SUM(E45)</f>
        <v>0</v>
      </c>
      <c r="F16" s="89">
        <f>F45</f>
        <v>0</v>
      </c>
      <c r="G16" s="89">
        <f>SUM(G45)</f>
        <v>0</v>
      </c>
      <c r="H16" s="89">
        <f>H45</f>
        <v>0</v>
      </c>
      <c r="I16" s="89">
        <f>I45</f>
        <v>0</v>
      </c>
      <c r="J16" s="89">
        <f>SUM(B16:H16)</f>
        <v>0</v>
      </c>
    </row>
    <row r="17" spans="1:14">
      <c r="B17" s="23"/>
      <c r="C17" s="23"/>
      <c r="D17" s="23"/>
      <c r="E17" s="23"/>
      <c r="F17" s="23"/>
      <c r="G17" s="23"/>
      <c r="H17" s="23"/>
      <c r="I17" s="73"/>
      <c r="J17" s="60"/>
    </row>
    <row r="18" spans="1:14">
      <c r="A18" t="s">
        <v>12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73">
        <v>0</v>
      </c>
      <c r="J18" s="59">
        <f>SUM(B18:I18)</f>
        <v>0</v>
      </c>
      <c r="K18" s="24">
        <f>ROUND(J4*0.0026,2)</f>
        <v>0</v>
      </c>
    </row>
    <row r="19" spans="1:14">
      <c r="B19" s="23"/>
      <c r="C19" s="23"/>
      <c r="D19" s="23"/>
      <c r="E19" s="23"/>
      <c r="F19" s="23"/>
      <c r="G19" s="23"/>
      <c r="H19" s="23"/>
      <c r="I19" s="73"/>
      <c r="J19" s="60"/>
    </row>
    <row r="20" spans="1:14">
      <c r="A20" t="s">
        <v>26</v>
      </c>
      <c r="B20" s="23">
        <f t="shared" ref="B20:I20" si="1">SUM(B4-B15)</f>
        <v>0</v>
      </c>
      <c r="C20" s="23">
        <f t="shared" si="1"/>
        <v>0</v>
      </c>
      <c r="D20" s="23">
        <f t="shared" ref="D20" si="2">SUM(D4-D15)</f>
        <v>0</v>
      </c>
      <c r="E20" s="23">
        <f t="shared" si="1"/>
        <v>0</v>
      </c>
      <c r="F20" s="23">
        <f t="shared" si="1"/>
        <v>0</v>
      </c>
      <c r="G20" s="23">
        <f t="shared" ref="G20" si="3">SUM(G4-G15)</f>
        <v>0</v>
      </c>
      <c r="H20" s="23">
        <f t="shared" ref="H20" si="4">SUM(H4-H15)</f>
        <v>0</v>
      </c>
      <c r="I20" s="73">
        <f t="shared" si="1"/>
        <v>0</v>
      </c>
      <c r="J20" s="59">
        <f>SUM(B20:I20)</f>
        <v>0</v>
      </c>
      <c r="K20" s="24" t="s">
        <v>25</v>
      </c>
      <c r="L20" s="1"/>
    </row>
    <row r="21" spans="1:14">
      <c r="A21" t="s">
        <v>15</v>
      </c>
      <c r="B21" s="23">
        <f t="shared" ref="B21:I21" si="5">B20-B11-B12-B13-B14-B16</f>
        <v>0</v>
      </c>
      <c r="C21" s="23">
        <f t="shared" si="5"/>
        <v>0</v>
      </c>
      <c r="D21" s="23">
        <f t="shared" ref="D21" si="6">D20-D11-D12-D13-D14-D16</f>
        <v>0</v>
      </c>
      <c r="E21" s="23">
        <f>E20-E11-E12-E13-E14-E16</f>
        <v>0</v>
      </c>
      <c r="F21" s="23">
        <f>F20-F11-F12-F13-F14-F16</f>
        <v>0</v>
      </c>
      <c r="G21" s="23">
        <f t="shared" ref="G21" si="7">G20-G11-G12-G13-G14-G16</f>
        <v>0</v>
      </c>
      <c r="H21" s="23">
        <f t="shared" ref="H21" si="8">H20-H11-H12-H13-H14-H16</f>
        <v>0</v>
      </c>
      <c r="I21" s="23">
        <f t="shared" si="5"/>
        <v>0</v>
      </c>
      <c r="J21" s="59">
        <f>SUM(B21:I21)</f>
        <v>0</v>
      </c>
      <c r="L21" s="1"/>
      <c r="M21" t="s">
        <v>25</v>
      </c>
      <c r="N21" s="1"/>
    </row>
    <row r="22" spans="1:14">
      <c r="B22" s="23"/>
      <c r="C22" s="23"/>
      <c r="D22" s="23"/>
      <c r="E22" s="23"/>
      <c r="F22" s="23"/>
      <c r="G22" s="23"/>
      <c r="H22" s="23"/>
      <c r="I22" s="73"/>
      <c r="J22" s="60"/>
    </row>
    <row r="23" spans="1:14">
      <c r="A23" s="5" t="s">
        <v>16</v>
      </c>
      <c r="B23" s="23"/>
      <c r="C23" s="23"/>
      <c r="D23" s="23"/>
      <c r="E23" s="23"/>
      <c r="F23" s="23"/>
      <c r="G23" s="23"/>
      <c r="H23" s="23"/>
      <c r="I23" s="73"/>
      <c r="J23" s="60"/>
    </row>
    <row r="24" spans="1:14">
      <c r="A24" s="101" t="s">
        <v>74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59">
        <f t="shared" ref="J24:J32" si="9">SUM(B24:I24)</f>
        <v>0</v>
      </c>
      <c r="K24"/>
    </row>
    <row r="25" spans="1:14">
      <c r="A25" s="101" t="s">
        <v>75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59">
        <f t="shared" ref="J25" si="10">SUM(B25:I25)</f>
        <v>0</v>
      </c>
      <c r="K25"/>
    </row>
    <row r="26" spans="1:14">
      <c r="A26" t="s">
        <v>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73">
        <v>0</v>
      </c>
      <c r="J26" s="59">
        <f t="shared" si="9"/>
        <v>0</v>
      </c>
    </row>
    <row r="27" spans="1:14">
      <c r="A27" t="s">
        <v>7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73">
        <v>0</v>
      </c>
      <c r="J27" s="59">
        <f t="shared" si="9"/>
        <v>0</v>
      </c>
    </row>
    <row r="28" spans="1:14">
      <c r="A28" t="s">
        <v>45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73">
        <v>0</v>
      </c>
      <c r="J28" s="59">
        <f t="shared" si="9"/>
        <v>0</v>
      </c>
    </row>
    <row r="29" spans="1:14">
      <c r="A29" t="s">
        <v>66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59">
        <f>SUM(B29:I29)</f>
        <v>0</v>
      </c>
    </row>
    <row r="30" spans="1:14">
      <c r="A30" t="s">
        <v>80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/>
      <c r="J30" s="59">
        <f>SUM(B30:I30)</f>
        <v>0</v>
      </c>
    </row>
    <row r="31" spans="1:14">
      <c r="A31" t="s">
        <v>67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59">
        <f t="shared" si="9"/>
        <v>0</v>
      </c>
    </row>
    <row r="32" spans="1:14">
      <c r="A32" t="s">
        <v>10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73">
        <v>0</v>
      </c>
      <c r="J32" s="59">
        <f t="shared" si="9"/>
        <v>0</v>
      </c>
    </row>
    <row r="33" spans="1:11">
      <c r="A33" s="2" t="s">
        <v>21</v>
      </c>
      <c r="B33" s="24">
        <f>SUM(B24:B32)</f>
        <v>0</v>
      </c>
      <c r="C33" s="24">
        <f>SUM(C24:C32)</f>
        <v>0</v>
      </c>
      <c r="D33" s="24">
        <f>SUM(D24:D32)</f>
        <v>0</v>
      </c>
      <c r="E33" s="24">
        <f>SUM(E24:E32)</f>
        <v>0</v>
      </c>
      <c r="F33" s="24">
        <f t="shared" ref="F33:I33" si="11">SUM(F24:F32)</f>
        <v>0</v>
      </c>
      <c r="G33" s="24">
        <f>SUM(G24:G32)</f>
        <v>0</v>
      </c>
      <c r="H33" s="24">
        <f>SUM(H24:H32)</f>
        <v>0</v>
      </c>
      <c r="I33" s="24">
        <f t="shared" si="11"/>
        <v>0</v>
      </c>
      <c r="J33" s="59">
        <f t="shared" ref="J33" si="12">SUM(B33:H33)</f>
        <v>0</v>
      </c>
    </row>
    <row r="34" spans="1:11">
      <c r="B34" s="23"/>
      <c r="C34" s="23"/>
      <c r="D34" s="23"/>
      <c r="E34" s="23"/>
      <c r="F34" s="23"/>
      <c r="G34" s="23"/>
      <c r="H34" s="23"/>
      <c r="I34" s="73"/>
      <c r="J34" s="60"/>
    </row>
    <row r="35" spans="1:11">
      <c r="A35" s="5" t="s">
        <v>11</v>
      </c>
      <c r="B35" s="23"/>
      <c r="C35" s="23"/>
      <c r="D35" s="23"/>
      <c r="E35" s="23"/>
      <c r="F35" s="23"/>
      <c r="G35" s="23"/>
      <c r="H35" s="23"/>
      <c r="I35" s="73"/>
      <c r="J35" s="60"/>
    </row>
    <row r="36" spans="1:11">
      <c r="A36" s="101" t="s">
        <v>73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59">
        <f t="shared" ref="J36" si="13">SUM(B36:I36)</f>
        <v>0</v>
      </c>
      <c r="K36"/>
    </row>
    <row r="37" spans="1:11">
      <c r="A37" t="s">
        <v>17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73">
        <v>0</v>
      </c>
      <c r="J37" s="59">
        <f>SUM(B37:I37)</f>
        <v>0</v>
      </c>
    </row>
    <row r="38" spans="1:11">
      <c r="A38" t="s">
        <v>84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73">
        <v>0</v>
      </c>
      <c r="J38" s="59">
        <f>SUM(B38:I38)</f>
        <v>0</v>
      </c>
    </row>
    <row r="39" spans="1:11">
      <c r="A39" t="s">
        <v>85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73">
        <v>0</v>
      </c>
      <c r="J39" s="59">
        <f>SUM(B39:I39)</f>
        <v>0</v>
      </c>
    </row>
    <row r="40" spans="1:11">
      <c r="A40" t="s">
        <v>41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73">
        <v>0</v>
      </c>
      <c r="J40" s="59">
        <f>SUM(B40:I40)</f>
        <v>0</v>
      </c>
    </row>
    <row r="41" spans="1:11">
      <c r="A41" t="s">
        <v>63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73">
        <v>0</v>
      </c>
      <c r="J41" s="59">
        <f t="shared" ref="J41" si="14">SUM(B41:H41)</f>
        <v>0</v>
      </c>
    </row>
    <row r="42" spans="1:11">
      <c r="A42" t="s">
        <v>18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73">
        <v>0</v>
      </c>
      <c r="J42" s="59">
        <f>SUM(B42:I42)</f>
        <v>0</v>
      </c>
    </row>
    <row r="43" spans="1:11">
      <c r="A43" t="s">
        <v>42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73">
        <v>0</v>
      </c>
      <c r="J43" s="59">
        <f>SUM(B43:I43)</f>
        <v>0</v>
      </c>
    </row>
    <row r="44" spans="1:11" ht="13.5" thickBot="1">
      <c r="A44" t="s">
        <v>19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73">
        <v>0</v>
      </c>
      <c r="J44" s="59">
        <f>SUM(B44:I44)</f>
        <v>0</v>
      </c>
    </row>
    <row r="45" spans="1:11" ht="13.5" thickBot="1">
      <c r="A45" s="13" t="s">
        <v>21</v>
      </c>
      <c r="B45" s="42">
        <f>SUM(B36:B44)</f>
        <v>0</v>
      </c>
      <c r="C45" s="42">
        <f t="shared" ref="C45:I45" si="15">SUM(C36:C44)</f>
        <v>0</v>
      </c>
      <c r="D45" s="42">
        <f t="shared" ref="D45" si="16">SUM(D36:D44)</f>
        <v>0</v>
      </c>
      <c r="E45" s="42">
        <f>SUM(E36:E44)</f>
        <v>0</v>
      </c>
      <c r="F45" s="42">
        <f t="shared" si="15"/>
        <v>0</v>
      </c>
      <c r="G45" s="42">
        <f>SUM(G36:G44)</f>
        <v>0</v>
      </c>
      <c r="H45" s="42">
        <f t="shared" ref="H45" si="17">SUM(H36:H44)</f>
        <v>0</v>
      </c>
      <c r="I45" s="42">
        <f t="shared" si="15"/>
        <v>0</v>
      </c>
      <c r="J45" s="61">
        <f>SUM(B45:H45)</f>
        <v>0</v>
      </c>
      <c r="K45" s="42"/>
    </row>
    <row r="46" spans="1:11">
      <c r="K46" s="54"/>
    </row>
    <row r="47" spans="1:11">
      <c r="J47" s="90"/>
      <c r="K47" s="54"/>
    </row>
    <row r="48" spans="1:11">
      <c r="K48" s="54"/>
    </row>
    <row r="49" spans="11:11">
      <c r="K49" s="54"/>
    </row>
    <row r="50" spans="11:11">
      <c r="K50" s="54"/>
    </row>
    <row r="51" spans="11:11">
      <c r="K51" s="54"/>
    </row>
    <row r="52" spans="11:11">
      <c r="K52" s="54"/>
    </row>
    <row r="53" spans="11:11">
      <c r="K53" s="54"/>
    </row>
    <row r="54" spans="11:11">
      <c r="K54" s="54"/>
    </row>
    <row r="55" spans="11:11">
      <c r="K55" s="54"/>
    </row>
    <row r="56" spans="11:11">
      <c r="K56" s="54"/>
    </row>
    <row r="57" spans="11:11">
      <c r="K57" s="54"/>
    </row>
    <row r="58" spans="11:11">
      <c r="K58" s="54"/>
    </row>
    <row r="59" spans="11:11">
      <c r="K59" s="54"/>
    </row>
    <row r="60" spans="11:11">
      <c r="K60" s="54"/>
    </row>
    <row r="61" spans="11:11">
      <c r="K61" s="54"/>
    </row>
    <row r="62" spans="11:11">
      <c r="K62" s="54"/>
    </row>
    <row r="63" spans="11:11">
      <c r="K63" s="54"/>
    </row>
    <row r="64" spans="11:11">
      <c r="K64" s="54"/>
    </row>
    <row r="65" spans="11:11">
      <c r="K65" s="54"/>
    </row>
    <row r="66" spans="11:11">
      <c r="K66" s="54"/>
    </row>
    <row r="67" spans="11:11">
      <c r="K67" s="54"/>
    </row>
    <row r="68" spans="11:11">
      <c r="K68" s="54"/>
    </row>
    <row r="69" spans="11:11">
      <c r="K69" s="54"/>
    </row>
    <row r="70" spans="11:11">
      <c r="K70" s="54"/>
    </row>
    <row r="71" spans="11:11">
      <c r="K71" s="54"/>
    </row>
    <row r="72" spans="11:11">
      <c r="K72" s="54"/>
    </row>
    <row r="73" spans="11:11">
      <c r="K73" s="54"/>
    </row>
    <row r="74" spans="11:11">
      <c r="K74" s="54"/>
    </row>
    <row r="75" spans="11:11">
      <c r="K75" s="54"/>
    </row>
    <row r="76" spans="11:11">
      <c r="K76" s="54"/>
    </row>
    <row r="77" spans="11:11">
      <c r="K77" s="54"/>
    </row>
    <row r="78" spans="11:11">
      <c r="K78" s="54"/>
    </row>
    <row r="79" spans="11:11">
      <c r="K79" s="54"/>
    </row>
    <row r="80" spans="11:11">
      <c r="K80" s="54"/>
    </row>
    <row r="81" spans="11:11">
      <c r="K81" s="54"/>
    </row>
    <row r="82" spans="11:11">
      <c r="K82" s="54"/>
    </row>
    <row r="83" spans="11:11">
      <c r="K83" s="54"/>
    </row>
    <row r="84" spans="11:11">
      <c r="K84" s="54"/>
    </row>
    <row r="85" spans="11:11">
      <c r="K85" s="54"/>
    </row>
    <row r="86" spans="11:11">
      <c r="K86" s="54"/>
    </row>
    <row r="87" spans="11:11">
      <c r="K87" s="54"/>
    </row>
    <row r="88" spans="11:11">
      <c r="K88" s="54"/>
    </row>
    <row r="89" spans="11:11">
      <c r="K89" s="54"/>
    </row>
    <row r="90" spans="11:11">
      <c r="K90" s="54"/>
    </row>
    <row r="91" spans="11:11">
      <c r="K91" s="54"/>
    </row>
    <row r="92" spans="11:11">
      <c r="K92" s="54"/>
    </row>
    <row r="93" spans="11:11">
      <c r="K93" s="54"/>
    </row>
    <row r="94" spans="11:11">
      <c r="K94" s="54"/>
    </row>
    <row r="95" spans="11:11">
      <c r="K95" s="54"/>
    </row>
    <row r="96" spans="11:11">
      <c r="K96" s="54"/>
    </row>
    <row r="97" spans="11:11">
      <c r="K97" s="54"/>
    </row>
    <row r="98" spans="11:11">
      <c r="K98" s="54"/>
    </row>
    <row r="99" spans="11:11">
      <c r="K99" s="54"/>
    </row>
    <row r="100" spans="11:11">
      <c r="K100" s="54"/>
    </row>
    <row r="101" spans="11:11">
      <c r="K101" s="54"/>
    </row>
    <row r="102" spans="11:11">
      <c r="K102" s="54"/>
    </row>
    <row r="103" spans="11:11">
      <c r="K103" s="54"/>
    </row>
    <row r="104" spans="11:11">
      <c r="K104" s="54"/>
    </row>
    <row r="105" spans="11:11">
      <c r="K105" s="54"/>
    </row>
    <row r="106" spans="11:11">
      <c r="K106" s="54"/>
    </row>
    <row r="107" spans="11:11">
      <c r="K107" s="54"/>
    </row>
    <row r="108" spans="11:11">
      <c r="K108" s="54"/>
    </row>
    <row r="109" spans="11:11">
      <c r="K109" s="54"/>
    </row>
    <row r="110" spans="11:11">
      <c r="K110" s="54"/>
    </row>
    <row r="111" spans="11:11">
      <c r="K111" s="54"/>
    </row>
    <row r="112" spans="11:11">
      <c r="K112" s="54"/>
    </row>
    <row r="113" spans="11:11">
      <c r="K113" s="54"/>
    </row>
    <row r="114" spans="11:11">
      <c r="K114" s="54"/>
    </row>
    <row r="115" spans="11:11">
      <c r="K115" s="54"/>
    </row>
    <row r="116" spans="11:11">
      <c r="K116" s="54"/>
    </row>
    <row r="117" spans="11:11">
      <c r="K117" s="54"/>
    </row>
    <row r="118" spans="11:11">
      <c r="K118" s="54"/>
    </row>
    <row r="119" spans="11:11">
      <c r="K119" s="54"/>
    </row>
    <row r="120" spans="11:11">
      <c r="K120" s="54"/>
    </row>
    <row r="121" spans="11:11">
      <c r="K121" s="54"/>
    </row>
    <row r="122" spans="11:11">
      <c r="K122" s="54"/>
    </row>
  </sheetData>
  <phoneticPr fontId="2" type="noConversion"/>
  <printOptions gridLines="1"/>
  <pageMargins left="0.6" right="0" top="0.2" bottom="0.3" header="0.2" footer="0.5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3" sqref="K23"/>
    </sheetView>
  </sheetViews>
  <sheetFormatPr defaultRowHeight="13"/>
  <cols>
    <col min="1" max="1" width="19.1796875" customWidth="1"/>
    <col min="2" max="2" width="10.7265625" customWidth="1"/>
    <col min="3" max="3" width="11.453125" style="1" customWidth="1"/>
    <col min="4" max="4" width="10.54296875" customWidth="1"/>
    <col min="5" max="5" width="11.453125" customWidth="1"/>
    <col min="6" max="6" width="11.26953125" customWidth="1"/>
    <col min="7" max="8" width="13.81640625" customWidth="1"/>
    <col min="9" max="9" width="14" customWidth="1"/>
    <col min="10" max="10" width="12.453125" style="18" customWidth="1"/>
    <col min="11" max="11" width="12.81640625" style="8" customWidth="1"/>
    <col min="12" max="12" width="30.26953125" style="23" customWidth="1"/>
    <col min="13" max="13" width="11.7265625" bestFit="1" customWidth="1"/>
    <col min="14" max="14" width="10.1796875" bestFit="1" customWidth="1"/>
  </cols>
  <sheetData>
    <row r="1" spans="1:14" ht="13.5" thickBot="1">
      <c r="A1" s="9"/>
      <c r="B1" s="45">
        <v>42826</v>
      </c>
      <c r="C1" s="45">
        <f>+B1</f>
        <v>42826</v>
      </c>
      <c r="D1" s="45">
        <v>42856</v>
      </c>
      <c r="E1" s="45">
        <f>+D1</f>
        <v>42856</v>
      </c>
      <c r="F1" s="124" t="s">
        <v>60</v>
      </c>
      <c r="G1" s="45" t="s">
        <v>61</v>
      </c>
      <c r="H1" s="45" t="s">
        <v>62</v>
      </c>
      <c r="I1" s="45">
        <v>42887</v>
      </c>
      <c r="J1" s="45">
        <v>42916</v>
      </c>
      <c r="K1" s="75" t="s">
        <v>28</v>
      </c>
      <c r="L1" s="28" t="s">
        <v>35</v>
      </c>
    </row>
    <row r="2" spans="1:14" ht="13.5" thickBot="1">
      <c r="A2" s="10"/>
      <c r="B2" s="123" t="s">
        <v>20</v>
      </c>
      <c r="C2" s="82" t="s">
        <v>0</v>
      </c>
      <c r="D2" s="47" t="s">
        <v>20</v>
      </c>
      <c r="E2" s="46" t="s">
        <v>0</v>
      </c>
      <c r="F2" s="47" t="s">
        <v>20</v>
      </c>
      <c r="G2" s="47" t="s">
        <v>20</v>
      </c>
      <c r="H2" s="47" t="s">
        <v>20</v>
      </c>
      <c r="I2" s="46" t="s">
        <v>0</v>
      </c>
      <c r="J2" s="46" t="s">
        <v>0</v>
      </c>
      <c r="K2" s="76" t="s">
        <v>21</v>
      </c>
      <c r="L2" s="50" t="s">
        <v>36</v>
      </c>
    </row>
    <row r="3" spans="1:14" ht="13.5" thickBot="1">
      <c r="A3" s="12"/>
      <c r="B3" s="78">
        <v>43210</v>
      </c>
      <c r="C3" s="78">
        <f>+B3</f>
        <v>43210</v>
      </c>
      <c r="D3" s="78">
        <v>43238</v>
      </c>
      <c r="E3" s="78">
        <f>+D3</f>
        <v>43238</v>
      </c>
      <c r="F3" s="78">
        <v>43245</v>
      </c>
      <c r="G3" s="78">
        <f>F3</f>
        <v>43245</v>
      </c>
      <c r="H3" s="78">
        <f>+G3</f>
        <v>43245</v>
      </c>
      <c r="I3" s="78">
        <v>43266</v>
      </c>
      <c r="J3" s="78">
        <v>43281</v>
      </c>
      <c r="K3" s="77"/>
      <c r="L3" s="29"/>
    </row>
    <row r="4" spans="1:14">
      <c r="A4" t="s">
        <v>1</v>
      </c>
      <c r="B4" s="121">
        <v>0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33">
        <f>SUM(B4:J4)</f>
        <v>0</v>
      </c>
      <c r="M4" s="1">
        <f>SUM(K4-L4)</f>
        <v>0</v>
      </c>
      <c r="N4" s="1"/>
    </row>
    <row r="5" spans="1:14">
      <c r="B5" s="117"/>
      <c r="C5" s="117"/>
      <c r="D5" s="117"/>
      <c r="E5" s="117"/>
      <c r="F5" s="117"/>
      <c r="G5" s="117"/>
      <c r="H5" s="117"/>
      <c r="I5" s="117"/>
      <c r="J5" s="117"/>
      <c r="K5" s="33"/>
    </row>
    <row r="6" spans="1:14">
      <c r="A6" t="s">
        <v>2</v>
      </c>
      <c r="B6" s="117">
        <v>0</v>
      </c>
      <c r="C6" s="117">
        <v>0</v>
      </c>
      <c r="D6" s="117">
        <v>0</v>
      </c>
      <c r="E6" s="117">
        <v>0</v>
      </c>
      <c r="F6" s="117">
        <v>0</v>
      </c>
      <c r="G6" s="117">
        <v>0</v>
      </c>
      <c r="H6" s="117">
        <v>0</v>
      </c>
      <c r="I6" s="117">
        <v>0</v>
      </c>
      <c r="J6" s="117">
        <v>0</v>
      </c>
      <c r="K6" s="33">
        <f>SUM(B6:J6)</f>
        <v>0</v>
      </c>
      <c r="N6" s="1"/>
    </row>
    <row r="7" spans="1:14">
      <c r="A7" t="s">
        <v>3</v>
      </c>
      <c r="B7" s="117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33">
        <f t="shared" ref="K7:K14" si="0">SUM(B7:J7)</f>
        <v>0</v>
      </c>
      <c r="N7" s="1"/>
    </row>
    <row r="8" spans="1:14">
      <c r="A8" t="s">
        <v>4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33">
        <f>SUM(B8:J8)</f>
        <v>0</v>
      </c>
      <c r="L8" s="23">
        <f>ROUND(K21*0.062,2)</f>
        <v>0</v>
      </c>
      <c r="M8" s="1"/>
      <c r="N8" s="1"/>
    </row>
    <row r="9" spans="1:14">
      <c r="A9" t="s">
        <v>5</v>
      </c>
      <c r="B9" s="117">
        <v>0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33">
        <f>SUM(B9:J9)</f>
        <v>0</v>
      </c>
      <c r="L9" s="23">
        <f>ROUND(K21*0.0145,2)</f>
        <v>0</v>
      </c>
      <c r="M9" s="1"/>
      <c r="N9" s="1"/>
    </row>
    <row r="10" spans="1:14">
      <c r="A10" t="s">
        <v>6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33">
        <f>SUM(B10:J10)</f>
        <v>0</v>
      </c>
      <c r="N10" s="1"/>
    </row>
    <row r="11" spans="1:14">
      <c r="A11" t="s">
        <v>39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33">
        <f t="shared" si="0"/>
        <v>0</v>
      </c>
      <c r="L11" s="23" t="s">
        <v>25</v>
      </c>
      <c r="N11" s="1"/>
    </row>
    <row r="12" spans="1:14">
      <c r="A12" t="s">
        <v>40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33">
        <f t="shared" si="0"/>
        <v>0</v>
      </c>
      <c r="N12" s="1"/>
    </row>
    <row r="13" spans="1:14">
      <c r="A13" t="s">
        <v>46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33">
        <f t="shared" si="0"/>
        <v>0</v>
      </c>
      <c r="N13" s="1"/>
    </row>
    <row r="14" spans="1:14">
      <c r="A14" t="s">
        <v>54</v>
      </c>
      <c r="B14" s="117">
        <v>0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33">
        <f t="shared" si="0"/>
        <v>0</v>
      </c>
      <c r="N14" s="1"/>
    </row>
    <row r="15" spans="1:14">
      <c r="A15" s="116" t="s">
        <v>22</v>
      </c>
      <c r="B15" s="118">
        <f>B36</f>
        <v>0</v>
      </c>
      <c r="C15" s="118">
        <f>C36</f>
        <v>0</v>
      </c>
      <c r="D15" s="118">
        <f>D36</f>
        <v>0</v>
      </c>
      <c r="E15" s="118">
        <f>E36</f>
        <v>0</v>
      </c>
      <c r="F15" s="118">
        <f>F36</f>
        <v>0</v>
      </c>
      <c r="G15" s="118">
        <f>G36</f>
        <v>0</v>
      </c>
      <c r="H15" s="118">
        <f>H36</f>
        <v>0</v>
      </c>
      <c r="I15" s="118">
        <f>I36</f>
        <v>0</v>
      </c>
      <c r="J15" s="118">
        <f>J36</f>
        <v>0</v>
      </c>
      <c r="K15" s="104">
        <f>SUM(B15:J15)</f>
        <v>0</v>
      </c>
      <c r="N15" s="1"/>
    </row>
    <row r="16" spans="1:14">
      <c r="A16" s="116" t="s">
        <v>23</v>
      </c>
      <c r="B16" s="118">
        <f>B48</f>
        <v>0</v>
      </c>
      <c r="C16" s="118">
        <f>C48</f>
        <v>0</v>
      </c>
      <c r="D16" s="118">
        <f>D48</f>
        <v>0</v>
      </c>
      <c r="E16" s="118">
        <f>E48</f>
        <v>0</v>
      </c>
      <c r="F16" s="118">
        <f>F48</f>
        <v>0</v>
      </c>
      <c r="G16" s="118">
        <f>G48</f>
        <v>0</v>
      </c>
      <c r="H16" s="118">
        <f>H48</f>
        <v>0</v>
      </c>
      <c r="I16" s="118">
        <f>I48</f>
        <v>0</v>
      </c>
      <c r="J16" s="118">
        <f>J48</f>
        <v>0</v>
      </c>
      <c r="K16" s="104">
        <f>SUM(B16:J16)</f>
        <v>0</v>
      </c>
      <c r="L16" s="23">
        <f>SUM(K16+K13+K14)</f>
        <v>0</v>
      </c>
      <c r="M16" t="s">
        <v>25</v>
      </c>
      <c r="N16" s="1"/>
    </row>
    <row r="17" spans="1:14">
      <c r="B17" s="119"/>
      <c r="C17" s="119"/>
      <c r="D17" s="119"/>
      <c r="E17" s="119"/>
      <c r="F17" s="119"/>
      <c r="G17" s="119"/>
      <c r="H17" s="119"/>
      <c r="I17" s="119"/>
      <c r="J17" s="119"/>
      <c r="K17" s="32"/>
    </row>
    <row r="18" spans="1:14">
      <c r="B18" s="119"/>
      <c r="C18" s="119"/>
      <c r="D18" s="119"/>
      <c r="E18" s="119"/>
      <c r="F18" s="119"/>
      <c r="G18" s="119"/>
      <c r="H18" s="119"/>
      <c r="I18" s="119"/>
      <c r="J18" s="119"/>
      <c r="K18" s="32"/>
    </row>
    <row r="19" spans="1:14">
      <c r="A19" t="s">
        <v>12</v>
      </c>
      <c r="B19" s="119">
        <v>0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5">
        <f>SUM(B19:J19)</f>
        <v>0</v>
      </c>
      <c r="L19" s="38">
        <f>ROUND(K4*0.0029,2)</f>
        <v>0</v>
      </c>
      <c r="M19" s="1"/>
    </row>
    <row r="20" spans="1:14">
      <c r="B20" s="119"/>
      <c r="C20" s="119"/>
      <c r="D20" s="119"/>
      <c r="E20" s="119"/>
      <c r="F20" s="119"/>
      <c r="G20" s="119"/>
      <c r="H20" s="119"/>
      <c r="I20" s="119"/>
      <c r="J20" s="119"/>
      <c r="K20" s="32"/>
    </row>
    <row r="21" spans="1:14">
      <c r="A21" t="s">
        <v>26</v>
      </c>
      <c r="B21" s="119">
        <f>SUM(B4-B15)</f>
        <v>0</v>
      </c>
      <c r="C21" s="119">
        <f>SUM(C4-C15)</f>
        <v>0</v>
      </c>
      <c r="D21" s="119">
        <f>SUM(D4-D15)</f>
        <v>0</v>
      </c>
      <c r="E21" s="119">
        <f>SUM(E4-E15)</f>
        <v>0</v>
      </c>
      <c r="F21" s="119">
        <f>SUM(F4-F15)</f>
        <v>0</v>
      </c>
      <c r="G21" s="119">
        <f>SUM(G4-G15)</f>
        <v>0</v>
      </c>
      <c r="H21" s="119">
        <f>SUM(H4-H15)</f>
        <v>0</v>
      </c>
      <c r="I21" s="119">
        <f>SUM(I4-I15)</f>
        <v>0</v>
      </c>
      <c r="J21" s="119">
        <f>SUM(J4-J15)</f>
        <v>0</v>
      </c>
      <c r="K21" s="33">
        <f>SUM(B21:J21)</f>
        <v>0</v>
      </c>
      <c r="M21" s="1"/>
    </row>
    <row r="22" spans="1:14">
      <c r="A22" t="s">
        <v>37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33"/>
      <c r="M22" s="1"/>
    </row>
    <row r="23" spans="1:14">
      <c r="A23" t="s">
        <v>15</v>
      </c>
      <c r="B23" s="119">
        <f>SUM(B21-B11-B12-B13-B14-B16)</f>
        <v>0</v>
      </c>
      <c r="C23" s="119">
        <f>SUM(C21-C11-C12-C13-C14-C16)</f>
        <v>0</v>
      </c>
      <c r="D23" s="119">
        <f>SUM(D21-D11-D12-D13-D14-D16)</f>
        <v>0</v>
      </c>
      <c r="E23" s="119">
        <f>SUM(E21-E11-E12-E13-E14-E16)</f>
        <v>0</v>
      </c>
      <c r="F23" s="119">
        <f>SUM(F21-F11-F12-F13-F14-F16)</f>
        <v>0</v>
      </c>
      <c r="G23" s="119">
        <f>SUM(G21-G11-G12-G13-G14-G16)</f>
        <v>0</v>
      </c>
      <c r="H23" s="119">
        <f>SUM(H21-H11-H12-H13-H14-H16)</f>
        <v>0</v>
      </c>
      <c r="I23" s="119">
        <f>SUM(I21-I11-I12-I13-I14-I16)</f>
        <v>0</v>
      </c>
      <c r="J23" s="119">
        <f>SUM(J21-J11-J12-J13-J14-J16)</f>
        <v>0</v>
      </c>
      <c r="K23" s="33">
        <f>SUM(B23:J23)</f>
        <v>0</v>
      </c>
      <c r="M23" s="1"/>
    </row>
    <row r="24" spans="1:14">
      <c r="B24" s="119"/>
      <c r="C24" s="119"/>
      <c r="D24" s="119"/>
      <c r="E24" s="119"/>
      <c r="F24" s="119"/>
      <c r="G24" s="119"/>
      <c r="H24" s="119"/>
      <c r="I24" s="119"/>
      <c r="J24" s="119"/>
      <c r="K24" s="32"/>
      <c r="M24" s="1"/>
    </row>
    <row r="25" spans="1:14">
      <c r="B25" s="119"/>
      <c r="C25" s="119"/>
      <c r="D25" s="119"/>
      <c r="E25" s="119"/>
      <c r="F25" s="119"/>
      <c r="G25" s="119"/>
      <c r="H25" s="119"/>
      <c r="I25" s="119"/>
      <c r="J25" s="119"/>
      <c r="K25" s="32"/>
      <c r="M25" s="1"/>
    </row>
    <row r="26" spans="1:14">
      <c r="A26" s="5" t="s">
        <v>16</v>
      </c>
      <c r="B26" s="119"/>
      <c r="C26" s="119"/>
      <c r="D26" s="119"/>
      <c r="E26" s="119"/>
      <c r="F26" s="119"/>
      <c r="G26" s="119"/>
      <c r="H26" s="119"/>
      <c r="I26" s="119"/>
      <c r="J26" s="119"/>
      <c r="K26" s="32"/>
    </row>
    <row r="27" spans="1:14">
      <c r="A27" s="101" t="s">
        <v>74</v>
      </c>
      <c r="B27" s="119">
        <v>0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5">
        <f t="shared" ref="K27:K35" si="1">SUM(B27:J27)</f>
        <v>0</v>
      </c>
    </row>
    <row r="28" spans="1:14">
      <c r="A28" s="101" t="s">
        <v>75</v>
      </c>
      <c r="B28" s="119">
        <v>0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5">
        <f t="shared" si="1"/>
        <v>0</v>
      </c>
    </row>
    <row r="29" spans="1:14">
      <c r="A29" t="s">
        <v>9</v>
      </c>
      <c r="B29" s="119">
        <v>0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33">
        <f t="shared" si="1"/>
        <v>0</v>
      </c>
      <c r="N29" s="1"/>
    </row>
    <row r="30" spans="1:14">
      <c r="A30" t="s">
        <v>7</v>
      </c>
      <c r="B30" s="119">
        <v>0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33">
        <f t="shared" si="1"/>
        <v>0</v>
      </c>
      <c r="N30" s="1"/>
    </row>
    <row r="31" spans="1:14">
      <c r="A31" t="s">
        <v>65</v>
      </c>
      <c r="B31" s="119">
        <v>0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33">
        <f t="shared" si="1"/>
        <v>0</v>
      </c>
      <c r="N31" s="1"/>
    </row>
    <row r="32" spans="1:14">
      <c r="A32" t="s">
        <v>45</v>
      </c>
      <c r="B32" s="119">
        <v>0</v>
      </c>
      <c r="C32" s="119">
        <v>0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33">
        <f t="shared" si="1"/>
        <v>0</v>
      </c>
      <c r="N32" s="1"/>
    </row>
    <row r="33" spans="1:14">
      <c r="A33" t="s">
        <v>10</v>
      </c>
      <c r="B33" s="119">
        <v>0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33">
        <f t="shared" si="1"/>
        <v>0</v>
      </c>
      <c r="N33" s="1"/>
    </row>
    <row r="34" spans="1:14">
      <c r="A34" t="s">
        <v>66</v>
      </c>
      <c r="B34" s="119">
        <v>0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33">
        <f t="shared" si="1"/>
        <v>0</v>
      </c>
      <c r="N34" s="1"/>
    </row>
    <row r="35" spans="1:14">
      <c r="A35" t="s">
        <v>80</v>
      </c>
      <c r="B35" s="119">
        <v>0</v>
      </c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33">
        <f t="shared" si="1"/>
        <v>0</v>
      </c>
      <c r="N35" s="1"/>
    </row>
    <row r="36" spans="1:14">
      <c r="A36" s="2" t="s">
        <v>21</v>
      </c>
      <c r="B36" s="122">
        <f t="shared" ref="B36:H36" si="2">SUM(B27:B35)</f>
        <v>0</v>
      </c>
      <c r="C36" s="122">
        <f t="shared" ref="C36:J36" si="3">SUM(C27:C35)</f>
        <v>0</v>
      </c>
      <c r="D36" s="122">
        <f t="shared" si="3"/>
        <v>0</v>
      </c>
      <c r="E36" s="122">
        <f t="shared" si="3"/>
        <v>0</v>
      </c>
      <c r="F36" s="122">
        <f t="shared" si="3"/>
        <v>0</v>
      </c>
      <c r="G36" s="122">
        <f t="shared" si="3"/>
        <v>0</v>
      </c>
      <c r="H36" s="122">
        <f t="shared" si="3"/>
        <v>0</v>
      </c>
      <c r="I36" s="122">
        <f t="shared" si="3"/>
        <v>0</v>
      </c>
      <c r="J36" s="122">
        <f t="shared" si="3"/>
        <v>0</v>
      </c>
      <c r="K36" s="33">
        <f>SUM(B36:J36)</f>
        <v>0</v>
      </c>
      <c r="N36" s="1"/>
    </row>
    <row r="37" spans="1:14">
      <c r="B37" s="119"/>
      <c r="C37" s="119"/>
      <c r="D37" s="119"/>
      <c r="E37" s="119"/>
      <c r="F37" s="119"/>
      <c r="G37" s="119"/>
      <c r="H37" s="119"/>
      <c r="I37" s="119"/>
      <c r="J37" s="119"/>
      <c r="K37" s="100"/>
      <c r="L37" s="102"/>
      <c r="N37" s="1"/>
    </row>
    <row r="38" spans="1:14">
      <c r="A38" s="5" t="s">
        <v>11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00"/>
      <c r="L38" s="102"/>
      <c r="N38" s="1"/>
    </row>
    <row r="39" spans="1:14">
      <c r="A39" s="103" t="s">
        <v>73</v>
      </c>
      <c r="B39" s="119">
        <v>0</v>
      </c>
      <c r="C39" s="119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33">
        <f t="shared" ref="K39:K47" si="4">SUM(B39:J39)</f>
        <v>0</v>
      </c>
    </row>
    <row r="40" spans="1:14">
      <c r="A40" t="s">
        <v>17</v>
      </c>
      <c r="B40" s="119">
        <v>0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33">
        <f t="shared" si="4"/>
        <v>0</v>
      </c>
      <c r="N40" s="1"/>
    </row>
    <row r="41" spans="1:14">
      <c r="A41" t="s">
        <v>86</v>
      </c>
      <c r="B41" s="119">
        <v>0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33">
        <f>SUM(B41:J41)</f>
        <v>0</v>
      </c>
      <c r="N41" s="1"/>
    </row>
    <row r="42" spans="1:14">
      <c r="A42" t="s">
        <v>87</v>
      </c>
      <c r="B42" s="119">
        <v>0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33">
        <f t="shared" si="4"/>
        <v>0</v>
      </c>
      <c r="N42" s="1"/>
    </row>
    <row r="43" spans="1:14">
      <c r="A43" t="s">
        <v>41</v>
      </c>
      <c r="B43" s="119">
        <v>0</v>
      </c>
      <c r="C43" s="119">
        <v>0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33">
        <f t="shared" si="4"/>
        <v>0</v>
      </c>
      <c r="N43" s="1"/>
    </row>
    <row r="44" spans="1:14">
      <c r="A44" t="s">
        <v>64</v>
      </c>
      <c r="B44" s="119">
        <v>0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33">
        <f t="shared" si="4"/>
        <v>0</v>
      </c>
      <c r="N44" s="1"/>
    </row>
    <row r="45" spans="1:14">
      <c r="A45" t="s">
        <v>18</v>
      </c>
      <c r="B45" s="119">
        <v>0</v>
      </c>
      <c r="C45" s="119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33">
        <f t="shared" si="4"/>
        <v>0</v>
      </c>
      <c r="N45" s="1"/>
    </row>
    <row r="46" spans="1:14">
      <c r="A46" t="s">
        <v>49</v>
      </c>
      <c r="B46" s="119">
        <v>0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33">
        <f t="shared" si="4"/>
        <v>0</v>
      </c>
      <c r="N46" s="1"/>
    </row>
    <row r="47" spans="1:14" ht="13.5" thickBot="1">
      <c r="A47" t="s">
        <v>19</v>
      </c>
      <c r="B47" s="120">
        <v>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33">
        <f t="shared" si="4"/>
        <v>0</v>
      </c>
      <c r="N47" s="1"/>
    </row>
    <row r="48" spans="1:14" ht="13.5" thickBot="1">
      <c r="A48" s="13" t="s">
        <v>21</v>
      </c>
      <c r="B48" s="14">
        <f>SUM(B39:B47)</f>
        <v>0</v>
      </c>
      <c r="C48" s="14">
        <f>SUM(C39:C47)</f>
        <v>0</v>
      </c>
      <c r="D48" s="14">
        <f>SUM(D39:D47)</f>
        <v>0</v>
      </c>
      <c r="E48" s="14">
        <f>SUM(E39:E47)</f>
        <v>0</v>
      </c>
      <c r="F48" s="14">
        <f>SUM(F39:F47)</f>
        <v>0</v>
      </c>
      <c r="G48" s="14">
        <f>SUM(G39:G47)</f>
        <v>0</v>
      </c>
      <c r="H48" s="14">
        <f>SUM(H39:H47)</f>
        <v>0</v>
      </c>
      <c r="I48" s="14">
        <f>SUM(I39:I47)</f>
        <v>0</v>
      </c>
      <c r="J48" s="14">
        <f>SUM(J39:J47)</f>
        <v>0</v>
      </c>
      <c r="K48" s="14">
        <f>SUM(B48:J48)</f>
        <v>0</v>
      </c>
      <c r="N48" s="1"/>
    </row>
    <row r="49" spans="2:12">
      <c r="I49" s="44"/>
      <c r="J49" s="44"/>
      <c r="K49" s="32"/>
      <c r="L49" s="102"/>
    </row>
    <row r="50" spans="2:12">
      <c r="I50" s="44"/>
      <c r="J50" s="44"/>
      <c r="K50" s="32"/>
      <c r="L50" s="102"/>
    </row>
    <row r="51" spans="2:12">
      <c r="I51" s="44"/>
      <c r="J51" s="44"/>
      <c r="K51" s="32"/>
      <c r="L51" s="102"/>
    </row>
    <row r="52" spans="2:12">
      <c r="I52" s="44"/>
      <c r="J52" s="44"/>
      <c r="K52" s="33"/>
      <c r="L52" s="102"/>
    </row>
    <row r="53" spans="2:12">
      <c r="I53" s="44"/>
      <c r="J53" s="44"/>
      <c r="K53" s="32"/>
      <c r="L53" s="102"/>
    </row>
    <row r="54" spans="2:12">
      <c r="B54" s="1"/>
      <c r="D54" s="1"/>
      <c r="E54" s="1"/>
      <c r="F54" s="1"/>
      <c r="G54" s="1"/>
      <c r="H54" s="1"/>
      <c r="I54" s="40"/>
      <c r="J54" s="40"/>
      <c r="K54" s="32"/>
      <c r="L54" s="102"/>
    </row>
    <row r="55" spans="2:12">
      <c r="B55" s="1"/>
      <c r="D55" s="1"/>
      <c r="E55" s="1"/>
      <c r="F55" s="1"/>
      <c r="G55" s="1"/>
      <c r="H55" s="1"/>
      <c r="I55" s="40"/>
      <c r="J55" s="40"/>
      <c r="K55" s="32"/>
      <c r="L55" s="102"/>
    </row>
    <row r="56" spans="2:12">
      <c r="I56" s="44"/>
      <c r="J56" s="44"/>
      <c r="K56" s="32"/>
      <c r="L56" s="102"/>
    </row>
    <row r="57" spans="2:12">
      <c r="B57" s="1"/>
      <c r="D57" s="1"/>
      <c r="E57" s="1"/>
      <c r="F57" s="1"/>
      <c r="G57" s="1"/>
      <c r="H57" s="1"/>
      <c r="I57" s="40"/>
      <c r="J57" s="40"/>
      <c r="K57" s="33"/>
      <c r="L57" s="102"/>
    </row>
    <row r="58" spans="2:12">
      <c r="I58" s="44"/>
      <c r="J58" s="44"/>
      <c r="K58" s="32"/>
      <c r="L58" s="102"/>
    </row>
    <row r="59" spans="2:12">
      <c r="B59" s="3"/>
      <c r="C59" s="16"/>
      <c r="D59" s="3"/>
      <c r="E59" s="3"/>
      <c r="F59" s="16"/>
      <c r="G59" s="3"/>
      <c r="H59" s="3"/>
      <c r="I59" s="11"/>
      <c r="J59" s="11"/>
      <c r="K59" s="32"/>
      <c r="L59" s="102"/>
    </row>
    <row r="60" spans="2:12">
      <c r="I60" s="44"/>
      <c r="J60" s="44"/>
      <c r="K60" s="32"/>
      <c r="L60" s="102"/>
    </row>
    <row r="61" spans="2:12">
      <c r="I61" s="44"/>
      <c r="J61" s="44"/>
      <c r="K61" s="32"/>
      <c r="L61" s="102"/>
    </row>
    <row r="62" spans="2:12">
      <c r="I62" s="44"/>
      <c r="J62" s="44"/>
      <c r="K62" s="32"/>
      <c r="L62" s="102"/>
    </row>
    <row r="63" spans="2:12">
      <c r="I63" s="44"/>
      <c r="J63" s="44"/>
      <c r="K63" s="32"/>
      <c r="L63" s="102"/>
    </row>
    <row r="64" spans="2:12">
      <c r="I64" s="44"/>
      <c r="J64" s="44"/>
      <c r="K64" s="32"/>
      <c r="L64" s="102"/>
    </row>
    <row r="65" spans="9:12">
      <c r="I65" s="44"/>
      <c r="J65" s="44"/>
      <c r="K65" s="32"/>
      <c r="L65" s="102"/>
    </row>
    <row r="66" spans="9:12">
      <c r="I66" s="44"/>
      <c r="J66" s="44"/>
      <c r="K66" s="32"/>
      <c r="L66" s="102"/>
    </row>
    <row r="67" spans="9:12">
      <c r="I67" s="44"/>
      <c r="J67" s="44"/>
      <c r="K67" s="32"/>
      <c r="L67" s="102"/>
    </row>
    <row r="68" spans="9:12">
      <c r="I68" s="44"/>
      <c r="J68" s="44"/>
      <c r="K68" s="32"/>
      <c r="L68" s="102"/>
    </row>
    <row r="69" spans="9:12">
      <c r="I69" s="44"/>
      <c r="J69" s="44"/>
      <c r="K69" s="32"/>
      <c r="L69" s="102"/>
    </row>
    <row r="70" spans="9:12">
      <c r="I70" s="44"/>
      <c r="J70" s="44"/>
      <c r="K70" s="32"/>
      <c r="L70" s="102"/>
    </row>
    <row r="71" spans="9:12">
      <c r="I71" s="44"/>
      <c r="J71" s="44"/>
      <c r="K71" s="32"/>
      <c r="L71" s="102"/>
    </row>
    <row r="72" spans="9:12">
      <c r="I72" s="44"/>
      <c r="J72" s="44"/>
      <c r="K72" s="32"/>
      <c r="L72" s="102"/>
    </row>
    <row r="73" spans="9:12">
      <c r="I73" s="44"/>
      <c r="J73" s="44"/>
      <c r="K73" s="32"/>
      <c r="L73" s="102"/>
    </row>
    <row r="74" spans="9:12">
      <c r="I74" s="44"/>
      <c r="J74" s="44"/>
      <c r="K74" s="32"/>
      <c r="L74" s="102"/>
    </row>
    <row r="75" spans="9:12">
      <c r="I75" s="44"/>
      <c r="J75" s="44"/>
      <c r="K75" s="32"/>
      <c r="L75" s="102"/>
    </row>
    <row r="76" spans="9:12">
      <c r="I76" s="44"/>
      <c r="J76" s="44"/>
      <c r="K76" s="32"/>
      <c r="L76" s="102"/>
    </row>
    <row r="77" spans="9:12">
      <c r="I77" s="44"/>
      <c r="J77" s="44"/>
      <c r="K77" s="32"/>
      <c r="L77" s="102"/>
    </row>
    <row r="78" spans="9:12">
      <c r="I78" s="44"/>
      <c r="J78" s="44"/>
      <c r="K78" s="32"/>
      <c r="L78" s="102"/>
    </row>
    <row r="79" spans="9:12">
      <c r="I79" s="44"/>
      <c r="J79" s="44"/>
      <c r="K79" s="32"/>
      <c r="L79" s="102"/>
    </row>
    <row r="80" spans="9:12">
      <c r="I80" s="44"/>
      <c r="J80" s="44"/>
      <c r="K80" s="32"/>
      <c r="L80" s="102"/>
    </row>
    <row r="81" spans="9:12">
      <c r="I81" s="44"/>
      <c r="J81" s="44"/>
      <c r="K81" s="32"/>
      <c r="L81" s="102"/>
    </row>
    <row r="82" spans="9:12">
      <c r="I82" s="44"/>
      <c r="J82" s="44"/>
      <c r="K82" s="32"/>
      <c r="L82" s="102"/>
    </row>
    <row r="83" spans="9:12">
      <c r="I83" s="44"/>
      <c r="J83" s="44"/>
      <c r="K83" s="32"/>
      <c r="L83" s="102"/>
    </row>
    <row r="84" spans="9:12">
      <c r="I84" s="44"/>
      <c r="J84" s="44"/>
      <c r="K84" s="32"/>
      <c r="L84" s="102"/>
    </row>
    <row r="85" spans="9:12">
      <c r="I85" s="44"/>
      <c r="J85" s="44"/>
      <c r="K85" s="32"/>
      <c r="L85" s="102"/>
    </row>
    <row r="86" spans="9:12">
      <c r="I86" s="44"/>
      <c r="J86" s="44"/>
      <c r="K86" s="32"/>
      <c r="L86" s="102"/>
    </row>
    <row r="87" spans="9:12">
      <c r="I87" s="44"/>
      <c r="J87" s="44"/>
      <c r="K87" s="32"/>
      <c r="L87" s="102"/>
    </row>
    <row r="88" spans="9:12">
      <c r="I88" s="44"/>
      <c r="J88" s="44"/>
      <c r="K88" s="32"/>
      <c r="L88" s="102"/>
    </row>
    <row r="89" spans="9:12">
      <c r="I89" s="44"/>
      <c r="J89" s="44"/>
      <c r="K89" s="32"/>
      <c r="L89" s="102"/>
    </row>
    <row r="90" spans="9:12">
      <c r="I90" s="44"/>
      <c r="J90" s="44"/>
      <c r="K90" s="32"/>
      <c r="L90" s="102"/>
    </row>
    <row r="91" spans="9:12">
      <c r="I91" s="44"/>
      <c r="J91" s="44"/>
      <c r="K91" s="32"/>
      <c r="L91" s="102"/>
    </row>
    <row r="92" spans="9:12">
      <c r="I92" s="44"/>
      <c r="J92" s="44"/>
      <c r="K92" s="32"/>
      <c r="L92" s="102"/>
    </row>
    <row r="93" spans="9:12">
      <c r="I93" s="44"/>
      <c r="J93" s="44"/>
      <c r="K93" s="32"/>
      <c r="L93" s="102"/>
    </row>
    <row r="94" spans="9:12">
      <c r="I94" s="44"/>
      <c r="J94" s="44"/>
      <c r="K94" s="32"/>
      <c r="L94" s="102"/>
    </row>
    <row r="95" spans="9:12">
      <c r="I95" s="44"/>
      <c r="J95" s="44"/>
      <c r="K95" s="32"/>
      <c r="L95" s="102"/>
    </row>
    <row r="96" spans="9:12">
      <c r="I96" s="44"/>
      <c r="J96" s="44"/>
      <c r="K96" s="32"/>
      <c r="L96" s="102"/>
    </row>
    <row r="97" spans="9:12">
      <c r="I97" s="44"/>
      <c r="J97" s="44"/>
      <c r="K97" s="32"/>
      <c r="L97" s="102"/>
    </row>
    <row r="98" spans="9:12">
      <c r="I98" s="44"/>
      <c r="J98" s="44"/>
      <c r="K98" s="32"/>
      <c r="L98" s="102"/>
    </row>
    <row r="99" spans="9:12">
      <c r="I99" s="44"/>
      <c r="J99" s="44"/>
      <c r="K99" s="32"/>
      <c r="L99" s="102"/>
    </row>
    <row r="100" spans="9:12">
      <c r="I100" s="44"/>
      <c r="J100" s="44"/>
      <c r="K100" s="32"/>
      <c r="L100" s="102"/>
    </row>
    <row r="101" spans="9:12">
      <c r="I101" s="44"/>
      <c r="J101" s="44"/>
      <c r="K101" s="32"/>
      <c r="L101" s="102"/>
    </row>
    <row r="102" spans="9:12">
      <c r="I102" s="44"/>
      <c r="J102" s="44"/>
      <c r="K102" s="32"/>
      <c r="L102" s="102"/>
    </row>
    <row r="103" spans="9:12">
      <c r="I103" s="44"/>
      <c r="J103" s="44"/>
      <c r="K103" s="32"/>
      <c r="L103" s="102"/>
    </row>
    <row r="104" spans="9:12">
      <c r="I104" s="44"/>
      <c r="J104" s="44"/>
      <c r="K104" s="32"/>
      <c r="L104" s="102"/>
    </row>
    <row r="105" spans="9:12">
      <c r="I105" s="44"/>
      <c r="J105" s="44"/>
      <c r="K105" s="32"/>
      <c r="L105" s="102"/>
    </row>
    <row r="106" spans="9:12">
      <c r="I106" s="44"/>
      <c r="J106" s="44"/>
      <c r="K106" s="32"/>
      <c r="L106" s="102"/>
    </row>
    <row r="107" spans="9:12">
      <c r="I107" s="44"/>
      <c r="J107" s="44"/>
      <c r="K107" s="32"/>
      <c r="L107" s="102"/>
    </row>
    <row r="108" spans="9:12">
      <c r="I108" s="44"/>
      <c r="J108" s="44"/>
      <c r="K108" s="32"/>
      <c r="L108" s="102"/>
    </row>
    <row r="109" spans="9:12">
      <c r="I109" s="44"/>
      <c r="J109" s="44"/>
      <c r="K109" s="32"/>
      <c r="L109" s="102"/>
    </row>
    <row r="110" spans="9:12">
      <c r="I110" s="44"/>
      <c r="J110" s="44"/>
      <c r="K110" s="32"/>
      <c r="L110" s="102"/>
    </row>
    <row r="111" spans="9:12">
      <c r="I111" s="44"/>
      <c r="J111" s="44"/>
      <c r="K111" s="32"/>
      <c r="L111" s="102"/>
    </row>
    <row r="112" spans="9:12">
      <c r="I112" s="44"/>
      <c r="J112" s="44"/>
      <c r="K112" s="32"/>
      <c r="L112" s="102"/>
    </row>
    <row r="113" spans="9:12">
      <c r="I113" s="44"/>
      <c r="J113" s="44"/>
      <c r="K113" s="32"/>
      <c r="L113" s="102"/>
    </row>
    <row r="114" spans="9:12">
      <c r="I114" s="44"/>
      <c r="J114" s="44"/>
      <c r="K114" s="32"/>
      <c r="L114" s="102"/>
    </row>
    <row r="115" spans="9:12">
      <c r="I115" s="44"/>
      <c r="J115" s="44"/>
      <c r="K115" s="32"/>
      <c r="L115" s="102"/>
    </row>
    <row r="116" spans="9:12">
      <c r="I116" s="44"/>
      <c r="J116" s="44"/>
      <c r="K116" s="32"/>
      <c r="L116" s="102"/>
    </row>
    <row r="117" spans="9:12">
      <c r="I117" s="44"/>
      <c r="J117" s="44"/>
      <c r="K117" s="32"/>
      <c r="L117" s="102"/>
    </row>
    <row r="118" spans="9:12">
      <c r="I118" s="44"/>
      <c r="J118" s="44"/>
      <c r="K118" s="32"/>
      <c r="L118" s="102"/>
    </row>
    <row r="119" spans="9:12">
      <c r="I119" s="44"/>
      <c r="J119" s="44"/>
      <c r="K119" s="32"/>
      <c r="L119" s="102"/>
    </row>
    <row r="120" spans="9:12">
      <c r="I120" s="44"/>
      <c r="J120" s="44"/>
      <c r="K120" s="32"/>
      <c r="L120" s="102"/>
    </row>
    <row r="121" spans="9:12">
      <c r="I121" s="44"/>
      <c r="J121" s="44"/>
      <c r="K121" s="32"/>
      <c r="L121" s="102"/>
    </row>
    <row r="122" spans="9:12">
      <c r="I122" s="44"/>
      <c r="J122" s="44"/>
      <c r="K122" s="32"/>
      <c r="L122" s="102"/>
    </row>
    <row r="123" spans="9:12">
      <c r="I123" s="44"/>
      <c r="J123" s="44"/>
      <c r="K123" s="32"/>
      <c r="L123" s="102"/>
    </row>
    <row r="124" spans="9:12">
      <c r="I124" s="44"/>
      <c r="J124" s="44"/>
      <c r="K124" s="32"/>
      <c r="L124" s="102"/>
    </row>
    <row r="125" spans="9:12">
      <c r="I125" s="44"/>
      <c r="J125" s="44"/>
      <c r="K125" s="32"/>
      <c r="L125" s="102"/>
    </row>
    <row r="126" spans="9:12">
      <c r="I126" s="44"/>
      <c r="J126" s="44"/>
      <c r="K126" s="32"/>
      <c r="L126" s="102"/>
    </row>
    <row r="127" spans="9:12">
      <c r="I127" s="44"/>
      <c r="J127" s="44"/>
      <c r="K127" s="32"/>
      <c r="L127" s="102"/>
    </row>
    <row r="128" spans="9:12">
      <c r="I128" s="44"/>
      <c r="J128" s="44"/>
      <c r="K128" s="32"/>
      <c r="L128" s="102"/>
    </row>
    <row r="129" spans="9:12">
      <c r="I129" s="44"/>
      <c r="J129" s="44"/>
      <c r="K129" s="32"/>
      <c r="L129" s="102"/>
    </row>
    <row r="130" spans="9:12">
      <c r="I130" s="44"/>
      <c r="J130" s="44"/>
      <c r="K130" s="32"/>
      <c r="L130" s="102"/>
    </row>
    <row r="131" spans="9:12">
      <c r="I131" s="44"/>
      <c r="J131" s="44"/>
      <c r="K131" s="32"/>
      <c r="L131" s="102"/>
    </row>
    <row r="132" spans="9:12">
      <c r="I132" s="44"/>
      <c r="J132" s="44"/>
      <c r="K132" s="32"/>
      <c r="L132" s="102"/>
    </row>
    <row r="133" spans="9:12">
      <c r="I133" s="44"/>
      <c r="J133" s="44"/>
      <c r="K133" s="32"/>
      <c r="L133" s="102"/>
    </row>
    <row r="134" spans="9:12">
      <c r="I134" s="44"/>
      <c r="J134" s="44"/>
      <c r="K134" s="32"/>
      <c r="L134" s="102"/>
    </row>
    <row r="135" spans="9:12">
      <c r="I135" s="44"/>
      <c r="J135" s="44"/>
      <c r="K135" s="32"/>
      <c r="L135" s="102"/>
    </row>
    <row r="136" spans="9:12">
      <c r="I136" s="44"/>
      <c r="J136" s="44"/>
      <c r="K136" s="32"/>
      <c r="L136" s="102"/>
    </row>
    <row r="137" spans="9:12">
      <c r="I137" s="44"/>
      <c r="J137" s="44"/>
      <c r="K137" s="32"/>
      <c r="L137" s="102"/>
    </row>
    <row r="138" spans="9:12">
      <c r="I138" s="44"/>
      <c r="J138" s="44"/>
      <c r="K138" s="32"/>
      <c r="L138" s="102"/>
    </row>
    <row r="139" spans="9:12">
      <c r="I139" s="44"/>
      <c r="J139" s="44"/>
      <c r="K139" s="32"/>
      <c r="L139" s="102"/>
    </row>
    <row r="140" spans="9:12">
      <c r="I140" s="44"/>
      <c r="J140" s="44"/>
      <c r="K140" s="32"/>
      <c r="L140" s="102"/>
    </row>
    <row r="141" spans="9:12">
      <c r="I141" s="44"/>
      <c r="J141" s="44"/>
      <c r="K141" s="32"/>
      <c r="L141" s="102"/>
    </row>
    <row r="142" spans="9:12">
      <c r="I142" s="44"/>
      <c r="J142" s="44"/>
      <c r="K142" s="32"/>
      <c r="L142" s="102"/>
    </row>
    <row r="143" spans="9:12">
      <c r="I143" s="44"/>
      <c r="J143" s="44"/>
      <c r="K143" s="32"/>
      <c r="L143" s="102"/>
    </row>
    <row r="144" spans="9:12">
      <c r="I144" s="44"/>
      <c r="J144" s="44"/>
      <c r="K144" s="32"/>
      <c r="L144" s="102"/>
    </row>
    <row r="145" spans="9:12">
      <c r="I145" s="44"/>
      <c r="J145" s="44"/>
      <c r="K145" s="32"/>
      <c r="L145" s="102"/>
    </row>
    <row r="146" spans="9:12">
      <c r="I146" s="44"/>
      <c r="J146" s="44"/>
      <c r="K146" s="32"/>
      <c r="L146" s="102"/>
    </row>
    <row r="147" spans="9:12">
      <c r="I147" s="44"/>
      <c r="J147" s="44"/>
      <c r="K147" s="32"/>
      <c r="L147" s="102"/>
    </row>
    <row r="148" spans="9:12">
      <c r="I148" s="44"/>
      <c r="J148" s="44"/>
      <c r="K148" s="32"/>
      <c r="L148" s="102"/>
    </row>
    <row r="149" spans="9:12">
      <c r="I149" s="44"/>
      <c r="J149" s="44"/>
      <c r="K149" s="32"/>
      <c r="L149" s="102"/>
    </row>
    <row r="150" spans="9:12">
      <c r="I150" s="44"/>
      <c r="J150" s="44"/>
      <c r="K150" s="32"/>
      <c r="L150" s="102"/>
    </row>
    <row r="151" spans="9:12">
      <c r="I151" s="44"/>
      <c r="J151" s="44"/>
      <c r="K151" s="32"/>
      <c r="L151" s="102"/>
    </row>
    <row r="152" spans="9:12">
      <c r="I152" s="44"/>
      <c r="J152" s="44"/>
      <c r="K152" s="32"/>
      <c r="L152" s="102"/>
    </row>
    <row r="153" spans="9:12">
      <c r="I153" s="44"/>
      <c r="J153" s="44"/>
      <c r="K153" s="32"/>
      <c r="L153" s="102"/>
    </row>
    <row r="154" spans="9:12">
      <c r="I154" s="44"/>
      <c r="J154" s="44"/>
      <c r="K154" s="32"/>
      <c r="L154" s="102"/>
    </row>
    <row r="155" spans="9:12">
      <c r="I155" s="44"/>
      <c r="J155" s="44"/>
      <c r="K155" s="32"/>
      <c r="L155" s="102"/>
    </row>
    <row r="156" spans="9:12">
      <c r="I156" s="44"/>
      <c r="J156" s="44"/>
      <c r="K156" s="32"/>
      <c r="L156" s="102"/>
    </row>
    <row r="157" spans="9:12">
      <c r="I157" s="44"/>
      <c r="J157" s="44"/>
      <c r="K157" s="32"/>
      <c r="L157" s="102"/>
    </row>
    <row r="158" spans="9:12">
      <c r="I158" s="44"/>
      <c r="J158" s="44"/>
      <c r="K158" s="32"/>
      <c r="L158" s="102"/>
    </row>
    <row r="159" spans="9:12">
      <c r="I159" s="44"/>
      <c r="J159" s="44"/>
      <c r="K159" s="32"/>
      <c r="L159" s="102"/>
    </row>
    <row r="160" spans="9:12">
      <c r="I160" s="44"/>
      <c r="J160" s="44"/>
      <c r="K160" s="32"/>
      <c r="L160" s="102"/>
    </row>
    <row r="161" spans="9:12">
      <c r="I161" s="44"/>
      <c r="J161" s="44"/>
      <c r="K161" s="32"/>
      <c r="L161" s="102"/>
    </row>
    <row r="162" spans="9:12">
      <c r="I162" s="44"/>
      <c r="J162" s="44"/>
      <c r="K162" s="32"/>
      <c r="L162" s="102"/>
    </row>
    <row r="163" spans="9:12">
      <c r="I163" s="44"/>
      <c r="J163" s="44"/>
      <c r="K163" s="32"/>
      <c r="L163" s="102"/>
    </row>
    <row r="164" spans="9:12">
      <c r="I164" s="44"/>
      <c r="J164" s="44"/>
      <c r="K164" s="32"/>
      <c r="L164" s="102"/>
    </row>
    <row r="165" spans="9:12">
      <c r="I165" s="44"/>
      <c r="J165" s="44"/>
      <c r="K165" s="32"/>
      <c r="L165" s="102"/>
    </row>
    <row r="166" spans="9:12">
      <c r="I166" s="44"/>
      <c r="J166" s="44"/>
      <c r="K166" s="32"/>
      <c r="L166" s="102"/>
    </row>
    <row r="167" spans="9:12">
      <c r="I167" s="44"/>
      <c r="J167" s="44"/>
      <c r="K167" s="32"/>
      <c r="L167" s="102"/>
    </row>
    <row r="168" spans="9:12">
      <c r="I168" s="44"/>
      <c r="J168" s="44"/>
      <c r="K168" s="32"/>
      <c r="L168" s="102"/>
    </row>
    <row r="169" spans="9:12">
      <c r="I169" s="44"/>
      <c r="J169" s="44"/>
      <c r="K169" s="32"/>
      <c r="L169" s="102"/>
    </row>
    <row r="170" spans="9:12">
      <c r="I170" s="44"/>
      <c r="J170" s="44"/>
      <c r="K170" s="32"/>
      <c r="L170" s="102"/>
    </row>
    <row r="171" spans="9:12">
      <c r="I171" s="44"/>
      <c r="J171" s="44"/>
      <c r="K171" s="32"/>
      <c r="L171" s="102"/>
    </row>
    <row r="172" spans="9:12">
      <c r="I172" s="44"/>
      <c r="J172" s="44"/>
      <c r="K172" s="32"/>
      <c r="L172" s="102"/>
    </row>
    <row r="173" spans="9:12">
      <c r="I173" s="44"/>
      <c r="J173" s="44"/>
      <c r="K173" s="32"/>
      <c r="L173" s="102"/>
    </row>
    <row r="174" spans="9:12">
      <c r="I174" s="44"/>
      <c r="J174" s="44"/>
      <c r="K174" s="32"/>
      <c r="L174" s="102"/>
    </row>
    <row r="175" spans="9:12">
      <c r="I175" s="44"/>
      <c r="J175" s="44"/>
      <c r="K175" s="32"/>
      <c r="L175" s="102"/>
    </row>
    <row r="176" spans="9:12">
      <c r="I176" s="44"/>
      <c r="J176" s="44"/>
      <c r="K176" s="32"/>
      <c r="L176" s="102"/>
    </row>
    <row r="177" spans="9:12">
      <c r="I177" s="44"/>
      <c r="J177" s="44"/>
      <c r="K177" s="32"/>
      <c r="L177" s="102"/>
    </row>
    <row r="178" spans="9:12">
      <c r="I178" s="44"/>
      <c r="J178" s="44"/>
      <c r="K178" s="32"/>
      <c r="L178" s="102"/>
    </row>
    <row r="179" spans="9:12">
      <c r="I179" s="44"/>
      <c r="J179" s="44"/>
      <c r="K179" s="32"/>
      <c r="L179" s="102"/>
    </row>
    <row r="180" spans="9:12">
      <c r="I180" s="44"/>
      <c r="J180" s="44"/>
      <c r="K180" s="32"/>
      <c r="L180" s="102"/>
    </row>
    <row r="181" spans="9:12">
      <c r="I181" s="44"/>
      <c r="J181" s="44"/>
      <c r="K181" s="32"/>
      <c r="L181" s="102"/>
    </row>
    <row r="182" spans="9:12">
      <c r="I182" s="44"/>
      <c r="J182" s="44"/>
      <c r="K182" s="32"/>
      <c r="L182" s="102"/>
    </row>
    <row r="183" spans="9:12">
      <c r="I183" s="44"/>
      <c r="J183" s="44"/>
      <c r="K183" s="32"/>
      <c r="L183" s="102"/>
    </row>
    <row r="184" spans="9:12">
      <c r="I184" s="44"/>
      <c r="J184" s="44"/>
      <c r="K184" s="32"/>
      <c r="L184" s="102"/>
    </row>
    <row r="185" spans="9:12">
      <c r="I185" s="44"/>
      <c r="J185" s="44"/>
      <c r="K185" s="32"/>
      <c r="L185" s="102"/>
    </row>
    <row r="186" spans="9:12">
      <c r="I186" s="44"/>
      <c r="J186" s="44"/>
      <c r="K186" s="32"/>
      <c r="L186" s="102"/>
    </row>
    <row r="187" spans="9:12">
      <c r="I187" s="44"/>
      <c r="J187" s="44"/>
      <c r="K187" s="32"/>
      <c r="L187" s="102"/>
    </row>
    <row r="188" spans="9:12">
      <c r="I188" s="44"/>
      <c r="J188" s="44"/>
      <c r="K188" s="32"/>
      <c r="L188" s="102"/>
    </row>
    <row r="189" spans="9:12">
      <c r="I189" s="44"/>
      <c r="J189" s="44"/>
      <c r="K189" s="32"/>
      <c r="L189" s="102"/>
    </row>
    <row r="190" spans="9:12">
      <c r="I190" s="44"/>
      <c r="J190" s="44"/>
      <c r="K190" s="32"/>
      <c r="L190" s="102"/>
    </row>
    <row r="191" spans="9:12">
      <c r="I191" s="44"/>
      <c r="J191" s="44"/>
      <c r="K191" s="32"/>
      <c r="L191" s="102"/>
    </row>
    <row r="192" spans="9:12">
      <c r="I192" s="44"/>
      <c r="J192" s="44"/>
      <c r="K192" s="32"/>
      <c r="L192" s="102"/>
    </row>
    <row r="193" spans="9:12">
      <c r="I193" s="44"/>
      <c r="J193" s="44"/>
      <c r="K193" s="32"/>
      <c r="L193" s="102"/>
    </row>
    <row r="194" spans="9:12">
      <c r="I194" s="44"/>
      <c r="J194" s="44"/>
      <c r="K194" s="32"/>
      <c r="L194" s="102"/>
    </row>
    <row r="195" spans="9:12">
      <c r="I195" s="44"/>
      <c r="J195" s="44"/>
      <c r="K195" s="32"/>
      <c r="L195" s="102"/>
    </row>
    <row r="196" spans="9:12">
      <c r="I196" s="44"/>
      <c r="J196" s="44"/>
      <c r="K196" s="32"/>
      <c r="L196" s="102"/>
    </row>
    <row r="197" spans="9:12">
      <c r="I197" s="44"/>
      <c r="J197" s="44"/>
      <c r="K197" s="32"/>
      <c r="L197" s="102"/>
    </row>
    <row r="198" spans="9:12">
      <c r="I198" s="44"/>
      <c r="J198" s="44"/>
      <c r="K198" s="32"/>
      <c r="L198" s="102"/>
    </row>
    <row r="199" spans="9:12">
      <c r="I199" s="44"/>
      <c r="J199" s="44"/>
      <c r="K199" s="32"/>
      <c r="L199" s="102"/>
    </row>
    <row r="200" spans="9:12">
      <c r="I200" s="44"/>
      <c r="J200" s="44"/>
      <c r="K200" s="32"/>
      <c r="L200" s="102"/>
    </row>
    <row r="201" spans="9:12">
      <c r="I201" s="44"/>
      <c r="J201" s="44"/>
      <c r="K201" s="32"/>
      <c r="L201" s="102"/>
    </row>
    <row r="202" spans="9:12">
      <c r="I202" s="44"/>
      <c r="J202" s="44"/>
      <c r="K202" s="32"/>
      <c r="L202" s="102"/>
    </row>
    <row r="203" spans="9:12">
      <c r="I203" s="44"/>
      <c r="J203" s="44"/>
      <c r="K203" s="32"/>
      <c r="L203" s="102"/>
    </row>
    <row r="204" spans="9:12">
      <c r="I204" s="44"/>
      <c r="J204" s="44"/>
      <c r="K204" s="32"/>
      <c r="L204" s="102"/>
    </row>
    <row r="205" spans="9:12">
      <c r="I205" s="44"/>
      <c r="J205" s="44"/>
      <c r="K205" s="32"/>
      <c r="L205" s="102"/>
    </row>
    <row r="206" spans="9:12">
      <c r="I206" s="44"/>
      <c r="J206" s="44"/>
      <c r="K206" s="32"/>
      <c r="L206" s="102"/>
    </row>
    <row r="207" spans="9:12">
      <c r="I207" s="44"/>
      <c r="J207" s="44"/>
      <c r="K207" s="32"/>
      <c r="L207" s="102"/>
    </row>
    <row r="208" spans="9:12">
      <c r="I208" s="44"/>
      <c r="J208" s="44"/>
      <c r="K208" s="32"/>
      <c r="L208" s="102"/>
    </row>
    <row r="209" spans="9:12">
      <c r="I209" s="44"/>
      <c r="J209" s="44"/>
      <c r="K209" s="32"/>
      <c r="L209" s="102"/>
    </row>
    <row r="210" spans="9:12">
      <c r="I210" s="44"/>
      <c r="J210" s="44"/>
      <c r="K210" s="32"/>
      <c r="L210" s="102"/>
    </row>
    <row r="211" spans="9:12">
      <c r="I211" s="44"/>
      <c r="J211" s="44"/>
      <c r="K211" s="32"/>
      <c r="L211" s="102"/>
    </row>
    <row r="212" spans="9:12">
      <c r="I212" s="44"/>
      <c r="J212" s="44"/>
      <c r="K212" s="32"/>
      <c r="L212" s="102"/>
    </row>
    <row r="213" spans="9:12">
      <c r="I213" s="44"/>
      <c r="J213" s="44"/>
      <c r="K213" s="32"/>
      <c r="L213" s="102"/>
    </row>
    <row r="214" spans="9:12">
      <c r="I214" s="44"/>
      <c r="J214" s="44"/>
      <c r="K214" s="32"/>
      <c r="L214" s="102"/>
    </row>
    <row r="215" spans="9:12">
      <c r="I215" s="44"/>
      <c r="J215" s="44"/>
      <c r="K215" s="32"/>
      <c r="L215" s="102"/>
    </row>
    <row r="216" spans="9:12">
      <c r="I216" s="44"/>
      <c r="J216" s="44"/>
      <c r="K216" s="32"/>
      <c r="L216" s="102"/>
    </row>
    <row r="217" spans="9:12">
      <c r="I217" s="44"/>
      <c r="J217" s="44"/>
      <c r="K217" s="32"/>
      <c r="L217" s="102"/>
    </row>
    <row r="218" spans="9:12">
      <c r="I218" s="44"/>
      <c r="J218" s="44"/>
      <c r="K218" s="32"/>
      <c r="L218" s="102"/>
    </row>
    <row r="219" spans="9:12">
      <c r="I219" s="44"/>
      <c r="J219" s="44"/>
      <c r="K219" s="32"/>
      <c r="L219" s="102"/>
    </row>
    <row r="220" spans="9:12">
      <c r="I220" s="44"/>
      <c r="J220" s="44"/>
      <c r="K220" s="32"/>
      <c r="L220" s="102"/>
    </row>
    <row r="221" spans="9:12">
      <c r="I221" s="44"/>
      <c r="J221" s="44"/>
      <c r="K221" s="32"/>
      <c r="L221" s="102"/>
    </row>
    <row r="222" spans="9:12">
      <c r="I222" s="44"/>
      <c r="J222" s="44"/>
      <c r="K222" s="32"/>
      <c r="L222" s="102"/>
    </row>
    <row r="223" spans="9:12">
      <c r="I223" s="44"/>
      <c r="J223" s="44"/>
      <c r="K223" s="32"/>
      <c r="L223" s="102"/>
    </row>
    <row r="224" spans="9:12">
      <c r="I224" s="44"/>
      <c r="J224" s="44"/>
      <c r="K224" s="32"/>
      <c r="L224" s="102"/>
    </row>
    <row r="225" spans="9:12">
      <c r="I225" s="44"/>
      <c r="J225" s="44"/>
      <c r="K225" s="32"/>
      <c r="L225" s="102"/>
    </row>
    <row r="226" spans="9:12">
      <c r="I226" s="44"/>
      <c r="J226" s="44"/>
      <c r="K226" s="32"/>
      <c r="L226" s="102"/>
    </row>
    <row r="227" spans="9:12">
      <c r="I227" s="44"/>
      <c r="J227" s="44"/>
      <c r="K227" s="32"/>
      <c r="L227" s="102"/>
    </row>
    <row r="228" spans="9:12">
      <c r="I228" s="44"/>
      <c r="J228" s="44"/>
      <c r="K228" s="32"/>
      <c r="L228" s="102"/>
    </row>
    <row r="229" spans="9:12">
      <c r="I229" s="44"/>
      <c r="J229" s="44"/>
      <c r="K229" s="32"/>
      <c r="L229" s="102"/>
    </row>
    <row r="230" spans="9:12">
      <c r="I230" s="44"/>
      <c r="J230" s="44"/>
      <c r="K230" s="32"/>
      <c r="L230" s="102"/>
    </row>
    <row r="231" spans="9:12">
      <c r="I231" s="44"/>
      <c r="J231" s="44"/>
      <c r="K231" s="32"/>
      <c r="L231" s="102"/>
    </row>
    <row r="232" spans="9:12">
      <c r="I232" s="44"/>
      <c r="J232" s="44"/>
      <c r="K232" s="32"/>
      <c r="L232" s="102"/>
    </row>
    <row r="233" spans="9:12">
      <c r="I233" s="44"/>
      <c r="J233" s="44"/>
      <c r="K233" s="32"/>
      <c r="L233" s="102"/>
    </row>
    <row r="234" spans="9:12">
      <c r="I234" s="44"/>
      <c r="J234" s="44"/>
      <c r="K234" s="32"/>
      <c r="L234" s="102"/>
    </row>
    <row r="235" spans="9:12">
      <c r="I235" s="44"/>
      <c r="J235" s="44"/>
      <c r="K235" s="32"/>
      <c r="L235" s="102"/>
    </row>
    <row r="236" spans="9:12">
      <c r="I236" s="44"/>
      <c r="J236" s="44"/>
      <c r="K236" s="32"/>
      <c r="L236" s="102"/>
    </row>
    <row r="237" spans="9:12">
      <c r="I237" s="44"/>
      <c r="J237" s="44"/>
      <c r="K237" s="32"/>
      <c r="L237" s="102"/>
    </row>
    <row r="238" spans="9:12">
      <c r="I238" s="44"/>
      <c r="J238" s="44"/>
      <c r="K238" s="32"/>
      <c r="L238" s="102"/>
    </row>
    <row r="239" spans="9:12">
      <c r="I239" s="44"/>
      <c r="J239" s="44"/>
      <c r="K239" s="32"/>
      <c r="L239" s="102"/>
    </row>
    <row r="240" spans="9:12">
      <c r="I240" s="44"/>
      <c r="J240" s="44"/>
      <c r="K240" s="32"/>
      <c r="L240" s="102"/>
    </row>
    <row r="241" spans="9:12">
      <c r="I241" s="44"/>
      <c r="J241" s="44"/>
      <c r="K241" s="32"/>
      <c r="L241" s="102"/>
    </row>
    <row r="242" spans="9:12">
      <c r="I242" s="44"/>
      <c r="J242" s="44"/>
      <c r="K242" s="32"/>
      <c r="L242" s="102"/>
    </row>
    <row r="243" spans="9:12">
      <c r="I243" s="44"/>
      <c r="J243" s="44"/>
      <c r="K243" s="32"/>
      <c r="L243" s="102"/>
    </row>
    <row r="244" spans="9:12">
      <c r="I244" s="44"/>
      <c r="J244" s="44"/>
      <c r="K244" s="32"/>
      <c r="L244" s="102"/>
    </row>
    <row r="245" spans="9:12">
      <c r="I245" s="44"/>
      <c r="J245" s="44"/>
      <c r="K245" s="32"/>
      <c r="L245" s="102"/>
    </row>
    <row r="246" spans="9:12">
      <c r="I246" s="44"/>
      <c r="J246" s="44"/>
      <c r="K246" s="32"/>
      <c r="L246" s="102"/>
    </row>
    <row r="247" spans="9:12">
      <c r="I247" s="44"/>
      <c r="J247" s="44"/>
      <c r="K247" s="32"/>
      <c r="L247" s="102"/>
    </row>
    <row r="248" spans="9:12">
      <c r="I248" s="44"/>
      <c r="J248" s="44"/>
      <c r="K248" s="32"/>
      <c r="L248" s="102"/>
    </row>
    <row r="249" spans="9:12">
      <c r="I249" s="44"/>
      <c r="J249" s="44"/>
      <c r="K249" s="32"/>
      <c r="L249" s="102"/>
    </row>
    <row r="250" spans="9:12">
      <c r="I250" s="44"/>
      <c r="J250" s="44"/>
      <c r="K250" s="32"/>
      <c r="L250" s="102"/>
    </row>
    <row r="251" spans="9:12">
      <c r="I251" s="44"/>
      <c r="J251" s="44"/>
      <c r="K251" s="32"/>
      <c r="L251" s="102"/>
    </row>
    <row r="252" spans="9:12">
      <c r="I252" s="44"/>
      <c r="J252" s="44"/>
      <c r="K252" s="32"/>
      <c r="L252" s="102"/>
    </row>
    <row r="253" spans="9:12">
      <c r="I253" s="44"/>
      <c r="J253" s="44"/>
      <c r="K253" s="32"/>
      <c r="L253" s="102"/>
    </row>
    <row r="254" spans="9:12">
      <c r="I254" s="44"/>
      <c r="J254" s="44"/>
      <c r="K254" s="32"/>
      <c r="L254" s="102"/>
    </row>
    <row r="255" spans="9:12">
      <c r="I255" s="44"/>
      <c r="J255" s="44"/>
      <c r="K255" s="32"/>
      <c r="L255" s="102"/>
    </row>
    <row r="256" spans="9:12">
      <c r="I256" s="44"/>
      <c r="J256" s="44"/>
      <c r="K256" s="32"/>
      <c r="L256" s="102"/>
    </row>
    <row r="257" spans="9:12">
      <c r="I257" s="44"/>
      <c r="J257" s="44"/>
      <c r="K257" s="32"/>
      <c r="L257" s="102"/>
    </row>
    <row r="258" spans="9:12">
      <c r="I258" s="44"/>
      <c r="J258" s="44"/>
      <c r="K258" s="32"/>
      <c r="L258" s="102"/>
    </row>
    <row r="259" spans="9:12">
      <c r="I259" s="44"/>
      <c r="J259" s="44"/>
      <c r="K259" s="32"/>
      <c r="L259" s="102"/>
    </row>
    <row r="260" spans="9:12">
      <c r="I260" s="44"/>
      <c r="J260" s="44"/>
      <c r="K260" s="32"/>
      <c r="L260" s="102"/>
    </row>
    <row r="261" spans="9:12">
      <c r="I261" s="44"/>
      <c r="J261" s="44"/>
      <c r="K261" s="32"/>
      <c r="L261" s="102"/>
    </row>
    <row r="262" spans="9:12">
      <c r="I262" s="44"/>
      <c r="J262" s="44"/>
      <c r="K262" s="32"/>
      <c r="L262" s="102"/>
    </row>
    <row r="263" spans="9:12">
      <c r="I263" s="44"/>
      <c r="J263" s="44"/>
      <c r="K263" s="32"/>
      <c r="L263" s="102"/>
    </row>
    <row r="264" spans="9:12">
      <c r="I264" s="44"/>
      <c r="J264" s="44"/>
      <c r="K264" s="32"/>
      <c r="L264" s="102"/>
    </row>
    <row r="265" spans="9:12">
      <c r="I265" s="44"/>
      <c r="J265" s="44"/>
      <c r="K265" s="32"/>
      <c r="L265" s="102"/>
    </row>
    <row r="266" spans="9:12">
      <c r="I266" s="44"/>
      <c r="J266" s="44"/>
      <c r="K266" s="32"/>
      <c r="L266" s="102"/>
    </row>
    <row r="267" spans="9:12">
      <c r="I267" s="44"/>
      <c r="J267" s="44"/>
      <c r="K267" s="32"/>
      <c r="L267" s="102"/>
    </row>
    <row r="268" spans="9:12">
      <c r="I268" s="44"/>
      <c r="J268" s="44"/>
      <c r="K268" s="32"/>
      <c r="L268" s="102"/>
    </row>
    <row r="269" spans="9:12">
      <c r="I269" s="44"/>
      <c r="J269" s="44"/>
      <c r="K269" s="32"/>
      <c r="L269" s="102"/>
    </row>
    <row r="270" spans="9:12">
      <c r="I270" s="44"/>
      <c r="J270" s="44"/>
      <c r="K270" s="32"/>
      <c r="L270" s="102"/>
    </row>
    <row r="271" spans="9:12">
      <c r="I271" s="44"/>
      <c r="J271" s="44"/>
      <c r="K271" s="32"/>
      <c r="L271" s="102"/>
    </row>
    <row r="272" spans="9:12">
      <c r="I272" s="44"/>
      <c r="J272" s="44"/>
      <c r="K272" s="32"/>
      <c r="L272" s="102"/>
    </row>
    <row r="273" spans="9:12">
      <c r="I273" s="44"/>
      <c r="J273" s="44"/>
      <c r="K273" s="32"/>
      <c r="L273" s="102"/>
    </row>
    <row r="274" spans="9:12">
      <c r="I274" s="44"/>
      <c r="J274" s="44"/>
      <c r="K274" s="32"/>
      <c r="L274" s="102"/>
    </row>
    <row r="275" spans="9:12">
      <c r="I275" s="44"/>
      <c r="J275" s="44"/>
      <c r="K275" s="32"/>
      <c r="L275" s="102"/>
    </row>
    <row r="276" spans="9:12">
      <c r="I276" s="44"/>
      <c r="J276" s="44"/>
      <c r="K276" s="32"/>
      <c r="L276" s="102"/>
    </row>
    <row r="277" spans="9:12">
      <c r="I277" s="44"/>
      <c r="J277" s="44"/>
      <c r="K277" s="32"/>
      <c r="L277" s="102"/>
    </row>
    <row r="278" spans="9:12">
      <c r="I278" s="44"/>
      <c r="J278" s="44"/>
      <c r="K278" s="32"/>
      <c r="L278" s="102"/>
    </row>
    <row r="279" spans="9:12">
      <c r="I279" s="44"/>
      <c r="J279" s="44"/>
      <c r="K279" s="32"/>
      <c r="L279" s="102"/>
    </row>
    <row r="280" spans="9:12">
      <c r="I280" s="44"/>
      <c r="J280" s="44"/>
      <c r="K280" s="32"/>
      <c r="L280" s="102"/>
    </row>
    <row r="281" spans="9:12">
      <c r="I281" s="44"/>
      <c r="J281" s="44"/>
      <c r="K281" s="32"/>
      <c r="L281" s="102"/>
    </row>
    <row r="282" spans="9:12">
      <c r="I282" s="44"/>
      <c r="J282" s="44"/>
      <c r="K282" s="32"/>
      <c r="L282" s="102"/>
    </row>
    <row r="283" spans="9:12">
      <c r="I283" s="44"/>
      <c r="J283" s="44"/>
      <c r="K283" s="32"/>
      <c r="L283" s="102"/>
    </row>
    <row r="284" spans="9:12">
      <c r="I284" s="44"/>
      <c r="J284" s="44"/>
      <c r="K284" s="32"/>
      <c r="L284" s="102"/>
    </row>
    <row r="285" spans="9:12">
      <c r="I285" s="44"/>
      <c r="J285" s="44"/>
      <c r="K285" s="32"/>
      <c r="L285" s="102"/>
    </row>
    <row r="286" spans="9:12">
      <c r="I286" s="44"/>
      <c r="J286" s="44"/>
      <c r="K286" s="32"/>
      <c r="L286" s="102"/>
    </row>
    <row r="287" spans="9:12">
      <c r="I287" s="44"/>
      <c r="J287" s="44"/>
      <c r="K287" s="32"/>
      <c r="L287" s="102"/>
    </row>
    <row r="288" spans="9:12">
      <c r="I288" s="44"/>
      <c r="J288" s="44"/>
      <c r="K288" s="32"/>
      <c r="L288" s="102"/>
    </row>
    <row r="289" spans="9:12">
      <c r="I289" s="44"/>
      <c r="J289" s="44"/>
      <c r="K289" s="32"/>
      <c r="L289" s="102"/>
    </row>
    <row r="290" spans="9:12">
      <c r="I290" s="44"/>
      <c r="J290" s="44"/>
      <c r="K290" s="32"/>
      <c r="L290" s="102"/>
    </row>
    <row r="291" spans="9:12">
      <c r="I291" s="44"/>
      <c r="J291" s="44"/>
      <c r="K291" s="32"/>
      <c r="L291" s="102"/>
    </row>
    <row r="292" spans="9:12">
      <c r="I292" s="44"/>
      <c r="J292" s="44"/>
      <c r="K292" s="32"/>
      <c r="L292" s="102"/>
    </row>
    <row r="293" spans="9:12">
      <c r="I293" s="44"/>
      <c r="J293" s="44"/>
      <c r="K293" s="32"/>
      <c r="L293" s="102"/>
    </row>
    <row r="294" spans="9:12">
      <c r="I294" s="44"/>
      <c r="J294" s="44"/>
      <c r="K294" s="32"/>
      <c r="L294" s="102"/>
    </row>
    <row r="295" spans="9:12">
      <c r="I295" s="44"/>
      <c r="J295" s="44"/>
      <c r="K295" s="32"/>
      <c r="L295" s="102"/>
    </row>
    <row r="296" spans="9:12">
      <c r="I296" s="44"/>
      <c r="J296" s="44"/>
      <c r="K296" s="32"/>
      <c r="L296" s="102"/>
    </row>
    <row r="297" spans="9:12">
      <c r="I297" s="44"/>
      <c r="J297" s="44"/>
      <c r="K297" s="32"/>
      <c r="L297" s="102"/>
    </row>
    <row r="298" spans="9:12">
      <c r="I298" s="44"/>
      <c r="J298" s="44"/>
      <c r="K298" s="32"/>
      <c r="L298" s="102"/>
    </row>
    <row r="299" spans="9:12">
      <c r="I299" s="44"/>
      <c r="J299" s="44"/>
      <c r="K299" s="32"/>
      <c r="L299" s="102"/>
    </row>
    <row r="300" spans="9:12">
      <c r="I300" s="44"/>
      <c r="J300" s="44"/>
      <c r="K300" s="32"/>
      <c r="L300" s="102"/>
    </row>
    <row r="301" spans="9:12">
      <c r="I301" s="44"/>
      <c r="J301" s="44"/>
      <c r="K301" s="32"/>
      <c r="L301" s="102"/>
    </row>
    <row r="302" spans="9:12">
      <c r="I302" s="44"/>
      <c r="J302" s="44"/>
      <c r="K302" s="32"/>
      <c r="L302" s="102"/>
    </row>
    <row r="303" spans="9:12">
      <c r="I303" s="44"/>
      <c r="J303" s="44"/>
      <c r="K303" s="32"/>
      <c r="L303" s="102"/>
    </row>
    <row r="304" spans="9:12">
      <c r="I304" s="44"/>
      <c r="J304" s="44"/>
      <c r="K304" s="32"/>
      <c r="L304" s="102"/>
    </row>
    <row r="305" spans="9:12">
      <c r="I305" s="44"/>
      <c r="J305" s="44"/>
      <c r="K305" s="32"/>
      <c r="L305" s="102"/>
    </row>
    <row r="306" spans="9:12">
      <c r="I306" s="44"/>
      <c r="J306" s="44"/>
      <c r="K306" s="32"/>
      <c r="L306" s="102"/>
    </row>
    <row r="307" spans="9:12">
      <c r="I307" s="44"/>
      <c r="J307" s="44"/>
      <c r="K307" s="32"/>
      <c r="L307" s="102"/>
    </row>
    <row r="308" spans="9:12">
      <c r="I308" s="44"/>
      <c r="J308" s="44"/>
      <c r="K308" s="32"/>
      <c r="L308" s="102"/>
    </row>
    <row r="309" spans="9:12">
      <c r="I309" s="44"/>
      <c r="J309" s="44"/>
      <c r="K309" s="32"/>
      <c r="L309" s="102"/>
    </row>
    <row r="310" spans="9:12">
      <c r="I310" s="44"/>
      <c r="J310" s="44"/>
      <c r="K310" s="32"/>
      <c r="L310" s="102"/>
    </row>
    <row r="311" spans="9:12">
      <c r="I311" s="44"/>
      <c r="J311" s="44"/>
      <c r="K311" s="32"/>
      <c r="L311" s="102"/>
    </row>
    <row r="312" spans="9:12">
      <c r="I312" s="44"/>
      <c r="J312" s="44"/>
      <c r="K312" s="32"/>
      <c r="L312" s="102"/>
    </row>
    <row r="313" spans="9:12">
      <c r="I313" s="44"/>
      <c r="J313" s="44"/>
      <c r="K313" s="32"/>
      <c r="L313" s="102"/>
    </row>
    <row r="314" spans="9:12">
      <c r="I314" s="44"/>
      <c r="J314" s="44"/>
      <c r="K314" s="32"/>
      <c r="L314" s="102"/>
    </row>
    <row r="315" spans="9:12">
      <c r="I315" s="44"/>
      <c r="J315" s="44"/>
      <c r="K315" s="32"/>
      <c r="L315" s="102"/>
    </row>
    <row r="316" spans="9:12">
      <c r="I316" s="44"/>
      <c r="J316" s="44"/>
      <c r="K316" s="32"/>
      <c r="L316" s="102"/>
    </row>
    <row r="317" spans="9:12">
      <c r="I317" s="44"/>
      <c r="J317" s="44"/>
      <c r="K317" s="32"/>
      <c r="L317" s="102"/>
    </row>
    <row r="318" spans="9:12">
      <c r="I318" s="44"/>
      <c r="J318" s="44"/>
      <c r="K318" s="32"/>
      <c r="L318" s="102"/>
    </row>
    <row r="319" spans="9:12">
      <c r="I319" s="44"/>
      <c r="J319" s="44"/>
      <c r="K319" s="32"/>
      <c r="L319" s="102"/>
    </row>
    <row r="320" spans="9:12">
      <c r="I320" s="44"/>
      <c r="J320" s="44"/>
      <c r="K320" s="32"/>
      <c r="L320" s="102"/>
    </row>
    <row r="321" spans="9:12">
      <c r="I321" s="44"/>
      <c r="J321" s="44"/>
      <c r="K321" s="32"/>
      <c r="L321" s="102"/>
    </row>
    <row r="322" spans="9:12">
      <c r="I322" s="44"/>
      <c r="J322" s="44"/>
      <c r="K322" s="32"/>
      <c r="L322" s="102"/>
    </row>
    <row r="323" spans="9:12">
      <c r="I323" s="44"/>
      <c r="J323" s="44"/>
      <c r="K323" s="32"/>
      <c r="L323" s="102"/>
    </row>
    <row r="324" spans="9:12">
      <c r="I324" s="44"/>
      <c r="J324" s="44"/>
      <c r="K324" s="32"/>
      <c r="L324" s="102"/>
    </row>
    <row r="325" spans="9:12">
      <c r="I325" s="44"/>
      <c r="J325" s="44"/>
      <c r="K325" s="32"/>
      <c r="L325" s="102"/>
    </row>
    <row r="326" spans="9:12">
      <c r="I326" s="44"/>
      <c r="J326" s="44"/>
      <c r="K326" s="32"/>
      <c r="L326" s="102"/>
    </row>
    <row r="327" spans="9:12">
      <c r="I327" s="44"/>
      <c r="J327" s="44"/>
      <c r="K327" s="32"/>
      <c r="L327" s="102"/>
    </row>
    <row r="328" spans="9:12">
      <c r="I328" s="44"/>
      <c r="J328" s="44"/>
      <c r="K328" s="32"/>
      <c r="L328" s="102"/>
    </row>
    <row r="329" spans="9:12">
      <c r="I329" s="44"/>
      <c r="J329" s="44"/>
      <c r="K329" s="32"/>
      <c r="L329" s="102"/>
    </row>
    <row r="330" spans="9:12">
      <c r="I330" s="44"/>
      <c r="J330" s="44"/>
      <c r="K330" s="32"/>
      <c r="L330" s="102"/>
    </row>
    <row r="331" spans="9:12">
      <c r="I331" s="44"/>
      <c r="J331" s="44"/>
      <c r="K331" s="32"/>
      <c r="L331" s="102"/>
    </row>
    <row r="332" spans="9:12">
      <c r="I332" s="44"/>
      <c r="J332" s="44"/>
      <c r="K332" s="32"/>
      <c r="L332" s="102"/>
    </row>
    <row r="333" spans="9:12">
      <c r="I333" s="44"/>
      <c r="J333" s="44"/>
      <c r="K333" s="32"/>
      <c r="L333" s="102"/>
    </row>
    <row r="334" spans="9:12">
      <c r="I334" s="44"/>
      <c r="J334" s="44"/>
      <c r="K334" s="32"/>
      <c r="L334" s="102"/>
    </row>
    <row r="335" spans="9:12">
      <c r="I335" s="44"/>
      <c r="J335" s="44"/>
      <c r="K335" s="32"/>
      <c r="L335" s="102"/>
    </row>
    <row r="336" spans="9:12">
      <c r="I336" s="44"/>
      <c r="J336" s="44"/>
      <c r="K336" s="32"/>
      <c r="L336" s="102"/>
    </row>
    <row r="337" spans="9:12">
      <c r="I337" s="44"/>
      <c r="J337" s="44"/>
      <c r="K337" s="32"/>
      <c r="L337" s="102"/>
    </row>
    <row r="338" spans="9:12">
      <c r="I338" s="44"/>
      <c r="J338" s="44"/>
      <c r="K338" s="32"/>
      <c r="L338" s="102"/>
    </row>
    <row r="339" spans="9:12">
      <c r="I339" s="44"/>
      <c r="J339" s="44"/>
      <c r="K339" s="32"/>
      <c r="L339" s="102"/>
    </row>
    <row r="340" spans="9:12">
      <c r="I340" s="44"/>
      <c r="J340" s="44"/>
      <c r="K340" s="32"/>
      <c r="L340" s="102"/>
    </row>
    <row r="341" spans="9:12">
      <c r="I341" s="44"/>
      <c r="J341" s="44"/>
      <c r="K341" s="32"/>
      <c r="L341" s="102"/>
    </row>
    <row r="342" spans="9:12">
      <c r="I342" s="44"/>
      <c r="J342" s="44"/>
      <c r="K342" s="32"/>
      <c r="L342" s="102"/>
    </row>
    <row r="343" spans="9:12">
      <c r="I343" s="44"/>
      <c r="J343" s="44"/>
      <c r="K343" s="32"/>
      <c r="L343" s="102"/>
    </row>
    <row r="344" spans="9:12">
      <c r="I344" s="44"/>
      <c r="J344" s="44"/>
      <c r="K344" s="32"/>
      <c r="L344" s="102"/>
    </row>
    <row r="345" spans="9:12">
      <c r="I345" s="44"/>
      <c r="J345" s="44"/>
      <c r="K345" s="32"/>
      <c r="L345" s="102"/>
    </row>
    <row r="346" spans="9:12">
      <c r="I346" s="44"/>
      <c r="J346" s="44"/>
      <c r="K346" s="32"/>
      <c r="L346" s="102"/>
    </row>
    <row r="347" spans="9:12">
      <c r="I347" s="44"/>
      <c r="J347" s="44"/>
      <c r="K347" s="32"/>
      <c r="L347" s="102"/>
    </row>
    <row r="348" spans="9:12">
      <c r="I348" s="44"/>
      <c r="J348" s="44"/>
      <c r="K348" s="32"/>
      <c r="L348" s="102"/>
    </row>
    <row r="349" spans="9:12">
      <c r="I349" s="44"/>
      <c r="J349" s="44"/>
      <c r="K349" s="32"/>
      <c r="L349" s="102"/>
    </row>
    <row r="350" spans="9:12">
      <c r="I350" s="44"/>
      <c r="J350" s="44"/>
      <c r="K350" s="32"/>
      <c r="L350" s="102"/>
    </row>
    <row r="351" spans="9:12">
      <c r="I351" s="44"/>
      <c r="J351" s="44"/>
      <c r="K351" s="32"/>
      <c r="L351" s="102"/>
    </row>
    <row r="352" spans="9:12">
      <c r="I352" s="44"/>
      <c r="J352" s="44"/>
      <c r="K352" s="32"/>
      <c r="L352" s="102"/>
    </row>
    <row r="353" spans="9:12">
      <c r="I353" s="44"/>
      <c r="J353" s="44"/>
      <c r="K353" s="32"/>
      <c r="L353" s="102"/>
    </row>
    <row r="354" spans="9:12">
      <c r="I354" s="44"/>
      <c r="J354" s="44"/>
      <c r="K354" s="32"/>
      <c r="L354" s="102"/>
    </row>
    <row r="355" spans="9:12">
      <c r="I355" s="44"/>
      <c r="J355" s="44"/>
      <c r="K355" s="32"/>
      <c r="L355" s="102"/>
    </row>
    <row r="356" spans="9:12">
      <c r="I356" s="44"/>
      <c r="J356" s="44"/>
      <c r="K356" s="32"/>
      <c r="L356" s="102"/>
    </row>
    <row r="357" spans="9:12">
      <c r="I357" s="44"/>
      <c r="J357" s="44"/>
      <c r="K357" s="32"/>
      <c r="L357" s="102"/>
    </row>
    <row r="358" spans="9:12">
      <c r="I358" s="44"/>
      <c r="J358" s="44"/>
      <c r="K358" s="32"/>
      <c r="L358" s="102"/>
    </row>
    <row r="359" spans="9:12">
      <c r="I359" s="44"/>
      <c r="J359" s="44"/>
      <c r="K359" s="32"/>
      <c r="L359" s="102"/>
    </row>
    <row r="360" spans="9:12">
      <c r="I360" s="44"/>
      <c r="J360" s="44"/>
      <c r="K360" s="32"/>
      <c r="L360" s="102"/>
    </row>
    <row r="361" spans="9:12">
      <c r="I361" s="44"/>
      <c r="J361" s="44"/>
      <c r="K361" s="32"/>
      <c r="L361" s="102"/>
    </row>
    <row r="362" spans="9:12">
      <c r="I362" s="44"/>
      <c r="J362" s="44"/>
      <c r="K362" s="32"/>
      <c r="L362" s="102"/>
    </row>
    <row r="363" spans="9:12">
      <c r="I363" s="44"/>
      <c r="J363" s="44"/>
      <c r="K363" s="32"/>
      <c r="L363" s="102"/>
    </row>
    <row r="364" spans="9:12">
      <c r="I364" s="44"/>
      <c r="J364" s="44"/>
      <c r="K364" s="32"/>
      <c r="L364" s="102"/>
    </row>
    <row r="365" spans="9:12">
      <c r="I365" s="44"/>
      <c r="J365" s="44"/>
      <c r="K365" s="32"/>
      <c r="L365" s="102"/>
    </row>
    <row r="366" spans="9:12">
      <c r="I366" s="44"/>
      <c r="J366" s="44"/>
      <c r="K366" s="32"/>
      <c r="L366" s="102"/>
    </row>
    <row r="367" spans="9:12">
      <c r="I367" s="44"/>
      <c r="J367" s="44"/>
      <c r="K367" s="32"/>
      <c r="L367" s="102"/>
    </row>
    <row r="368" spans="9:12">
      <c r="I368" s="44"/>
      <c r="J368" s="44"/>
      <c r="K368" s="32"/>
      <c r="L368" s="102"/>
    </row>
    <row r="369" spans="9:12">
      <c r="I369" s="44"/>
      <c r="J369" s="44"/>
      <c r="K369" s="32"/>
      <c r="L369" s="102"/>
    </row>
    <row r="370" spans="9:12">
      <c r="I370" s="44"/>
      <c r="J370" s="44"/>
      <c r="K370" s="32"/>
      <c r="L370" s="102"/>
    </row>
    <row r="371" spans="9:12">
      <c r="I371" s="44"/>
      <c r="J371" s="44"/>
      <c r="K371" s="32"/>
      <c r="L371" s="102"/>
    </row>
    <row r="372" spans="9:12">
      <c r="I372" s="44"/>
      <c r="J372" s="44"/>
      <c r="K372" s="32"/>
      <c r="L372" s="102"/>
    </row>
    <row r="373" spans="9:12">
      <c r="I373" s="44"/>
      <c r="J373" s="44"/>
      <c r="K373" s="32"/>
      <c r="L373" s="102"/>
    </row>
    <row r="374" spans="9:12">
      <c r="I374" s="44"/>
      <c r="J374" s="44"/>
      <c r="K374" s="32"/>
      <c r="L374" s="102"/>
    </row>
    <row r="375" spans="9:12">
      <c r="I375" s="44"/>
      <c r="J375" s="44"/>
      <c r="K375" s="32"/>
      <c r="L375" s="102"/>
    </row>
    <row r="376" spans="9:12">
      <c r="I376" s="44"/>
      <c r="J376" s="44"/>
      <c r="K376" s="32"/>
      <c r="L376" s="102"/>
    </row>
    <row r="377" spans="9:12">
      <c r="I377" s="44"/>
      <c r="J377" s="44"/>
      <c r="K377" s="32"/>
      <c r="L377" s="102"/>
    </row>
    <row r="378" spans="9:12">
      <c r="I378" s="44"/>
      <c r="J378" s="44"/>
      <c r="K378" s="32"/>
      <c r="L378" s="102"/>
    </row>
    <row r="379" spans="9:12">
      <c r="I379" s="44"/>
      <c r="J379" s="44"/>
      <c r="K379" s="32"/>
      <c r="L379" s="102"/>
    </row>
    <row r="380" spans="9:12">
      <c r="I380" s="44"/>
      <c r="J380" s="44"/>
      <c r="K380" s="32"/>
      <c r="L380" s="102"/>
    </row>
    <row r="381" spans="9:12">
      <c r="I381" s="44"/>
      <c r="J381" s="44"/>
      <c r="K381" s="32"/>
      <c r="L381" s="102"/>
    </row>
    <row r="382" spans="9:12">
      <c r="I382" s="44"/>
      <c r="J382" s="44"/>
      <c r="K382" s="32"/>
      <c r="L382" s="102"/>
    </row>
    <row r="383" spans="9:12">
      <c r="I383" s="44"/>
      <c r="J383" s="44"/>
      <c r="K383" s="32"/>
      <c r="L383" s="102"/>
    </row>
    <row r="384" spans="9:12">
      <c r="I384" s="44"/>
      <c r="J384" s="44"/>
      <c r="K384" s="32"/>
      <c r="L384" s="102"/>
    </row>
    <row r="385" spans="9:12">
      <c r="I385" s="44"/>
      <c r="J385" s="44"/>
      <c r="K385" s="32"/>
      <c r="L385" s="102"/>
    </row>
    <row r="386" spans="9:12">
      <c r="I386" s="44"/>
      <c r="J386" s="44"/>
      <c r="K386" s="32"/>
      <c r="L386" s="102"/>
    </row>
    <row r="387" spans="9:12">
      <c r="I387" s="44"/>
      <c r="J387" s="44"/>
      <c r="K387" s="32"/>
      <c r="L387" s="102"/>
    </row>
    <row r="388" spans="9:12">
      <c r="I388" s="44"/>
      <c r="J388" s="44"/>
      <c r="K388" s="32"/>
      <c r="L388" s="102"/>
    </row>
    <row r="389" spans="9:12">
      <c r="I389" s="44"/>
      <c r="J389" s="44"/>
      <c r="K389" s="32"/>
      <c r="L389" s="102"/>
    </row>
    <row r="390" spans="9:12">
      <c r="I390" s="44"/>
      <c r="J390" s="44"/>
      <c r="K390" s="32"/>
      <c r="L390" s="102"/>
    </row>
    <row r="391" spans="9:12">
      <c r="I391" s="44"/>
      <c r="J391" s="44"/>
      <c r="K391" s="32"/>
      <c r="L391" s="102"/>
    </row>
    <row r="392" spans="9:12">
      <c r="I392" s="44"/>
      <c r="J392" s="44"/>
      <c r="K392" s="32"/>
      <c r="L392" s="102"/>
    </row>
    <row r="393" spans="9:12">
      <c r="I393" s="44"/>
      <c r="J393" s="44"/>
      <c r="K393" s="32"/>
      <c r="L393" s="102"/>
    </row>
    <row r="394" spans="9:12">
      <c r="I394" s="44"/>
      <c r="J394" s="44"/>
      <c r="K394" s="32"/>
      <c r="L394" s="102"/>
    </row>
    <row r="395" spans="9:12">
      <c r="I395" s="44"/>
      <c r="J395" s="44"/>
      <c r="K395" s="32"/>
      <c r="L395" s="102"/>
    </row>
    <row r="396" spans="9:12">
      <c r="I396" s="44"/>
      <c r="J396" s="44"/>
      <c r="K396" s="32"/>
      <c r="L396" s="102"/>
    </row>
    <row r="397" spans="9:12">
      <c r="I397" s="44"/>
      <c r="J397" s="44"/>
      <c r="K397" s="32"/>
      <c r="L397" s="102"/>
    </row>
    <row r="398" spans="9:12">
      <c r="I398" s="44"/>
      <c r="J398" s="44"/>
      <c r="K398" s="32"/>
      <c r="L398" s="102"/>
    </row>
    <row r="399" spans="9:12">
      <c r="I399" s="44"/>
      <c r="J399" s="44"/>
      <c r="K399" s="32"/>
      <c r="L399" s="102"/>
    </row>
    <row r="400" spans="9:12">
      <c r="I400" s="44"/>
      <c r="J400" s="44"/>
      <c r="K400" s="32"/>
      <c r="L400" s="102"/>
    </row>
    <row r="401" spans="9:12">
      <c r="I401" s="44"/>
      <c r="J401" s="44"/>
      <c r="K401" s="32"/>
      <c r="L401" s="102"/>
    </row>
    <row r="402" spans="9:12">
      <c r="I402" s="44"/>
      <c r="J402" s="44"/>
      <c r="K402" s="32"/>
      <c r="L402" s="102"/>
    </row>
    <row r="403" spans="9:12">
      <c r="I403" s="44"/>
      <c r="J403" s="44"/>
      <c r="K403" s="32"/>
      <c r="L403" s="102"/>
    </row>
    <row r="404" spans="9:12">
      <c r="I404" s="44"/>
      <c r="J404" s="44"/>
      <c r="K404" s="32"/>
      <c r="L404" s="102"/>
    </row>
    <row r="405" spans="9:12">
      <c r="I405" s="44"/>
      <c r="J405" s="44"/>
      <c r="K405" s="32"/>
      <c r="L405" s="102"/>
    </row>
    <row r="406" spans="9:12">
      <c r="I406" s="44"/>
      <c r="J406" s="44"/>
      <c r="K406" s="32"/>
      <c r="L406" s="102"/>
    </row>
    <row r="407" spans="9:12">
      <c r="I407" s="44"/>
      <c r="J407" s="44"/>
      <c r="K407" s="32"/>
      <c r="L407" s="102"/>
    </row>
    <row r="408" spans="9:12">
      <c r="I408" s="44"/>
      <c r="J408" s="44"/>
      <c r="K408" s="32"/>
      <c r="L408" s="102"/>
    </row>
    <row r="409" spans="9:12">
      <c r="I409" s="44"/>
      <c r="J409" s="44"/>
      <c r="K409" s="32"/>
      <c r="L409" s="102"/>
    </row>
    <row r="410" spans="9:12">
      <c r="I410" s="44"/>
      <c r="J410" s="44"/>
      <c r="K410" s="32"/>
      <c r="L410" s="102"/>
    </row>
    <row r="411" spans="9:12">
      <c r="I411" s="44"/>
      <c r="J411" s="44"/>
      <c r="K411" s="32"/>
      <c r="L411" s="102"/>
    </row>
    <row r="412" spans="9:12">
      <c r="I412" s="44"/>
      <c r="J412" s="44"/>
      <c r="K412" s="32"/>
      <c r="L412" s="102"/>
    </row>
    <row r="413" spans="9:12">
      <c r="I413" s="44"/>
      <c r="J413" s="44"/>
      <c r="K413" s="32"/>
      <c r="L413" s="102"/>
    </row>
    <row r="414" spans="9:12">
      <c r="I414" s="44"/>
      <c r="J414" s="44"/>
      <c r="K414" s="32"/>
      <c r="L414" s="102"/>
    </row>
    <row r="415" spans="9:12">
      <c r="I415" s="44"/>
      <c r="J415" s="44"/>
      <c r="K415" s="32"/>
      <c r="L415" s="102"/>
    </row>
    <row r="416" spans="9:12">
      <c r="I416" s="44"/>
      <c r="J416" s="44"/>
      <c r="K416" s="32"/>
      <c r="L416" s="102"/>
    </row>
    <row r="417" spans="9:12">
      <c r="I417" s="44"/>
      <c r="J417" s="44"/>
      <c r="K417" s="32"/>
      <c r="L417" s="102"/>
    </row>
    <row r="418" spans="9:12">
      <c r="I418" s="44"/>
      <c r="J418" s="44"/>
      <c r="K418" s="32"/>
      <c r="L418" s="102"/>
    </row>
    <row r="419" spans="9:12">
      <c r="I419" s="44"/>
      <c r="J419" s="44"/>
      <c r="K419" s="32"/>
      <c r="L419" s="102"/>
    </row>
    <row r="420" spans="9:12">
      <c r="I420" s="44"/>
      <c r="J420" s="44"/>
      <c r="K420" s="32"/>
      <c r="L420" s="102"/>
    </row>
    <row r="421" spans="9:12">
      <c r="I421" s="44"/>
      <c r="J421" s="44"/>
      <c r="K421" s="32"/>
      <c r="L421" s="102"/>
    </row>
    <row r="422" spans="9:12">
      <c r="I422" s="44"/>
      <c r="J422" s="44"/>
      <c r="K422" s="32"/>
      <c r="L422" s="102"/>
    </row>
    <row r="423" spans="9:12">
      <c r="I423" s="44"/>
      <c r="J423" s="44"/>
      <c r="K423" s="32"/>
      <c r="L423" s="102"/>
    </row>
    <row r="424" spans="9:12">
      <c r="I424" s="44"/>
      <c r="J424" s="44"/>
      <c r="K424" s="32"/>
      <c r="L424" s="102"/>
    </row>
    <row r="425" spans="9:12">
      <c r="I425" s="44"/>
      <c r="J425" s="44"/>
      <c r="K425" s="32"/>
      <c r="L425" s="102"/>
    </row>
    <row r="426" spans="9:12">
      <c r="I426" s="44"/>
      <c r="J426" s="44"/>
      <c r="K426" s="32"/>
      <c r="L426" s="102"/>
    </row>
    <row r="427" spans="9:12">
      <c r="I427" s="44"/>
      <c r="J427" s="44"/>
      <c r="K427" s="32"/>
      <c r="L427" s="102"/>
    </row>
    <row r="428" spans="9:12">
      <c r="I428" s="44"/>
      <c r="J428" s="44"/>
      <c r="K428" s="32"/>
      <c r="L428" s="102"/>
    </row>
    <row r="429" spans="9:12">
      <c r="I429" s="44"/>
      <c r="J429" s="44"/>
      <c r="K429" s="32"/>
      <c r="L429" s="102"/>
    </row>
    <row r="430" spans="9:12">
      <c r="I430" s="44"/>
      <c r="J430" s="44"/>
      <c r="K430" s="32"/>
      <c r="L430" s="102"/>
    </row>
    <row r="431" spans="9:12">
      <c r="I431" s="44"/>
      <c r="J431" s="44"/>
      <c r="K431" s="32"/>
      <c r="L431" s="102"/>
    </row>
    <row r="432" spans="9:12">
      <c r="I432" s="44"/>
      <c r="J432" s="44"/>
      <c r="K432" s="32"/>
      <c r="L432" s="102"/>
    </row>
    <row r="433" spans="9:12">
      <c r="I433" s="44"/>
      <c r="J433" s="44"/>
      <c r="K433" s="32"/>
      <c r="L433" s="102"/>
    </row>
    <row r="434" spans="9:12">
      <c r="I434" s="44"/>
      <c r="J434" s="44"/>
      <c r="K434" s="32"/>
      <c r="L434" s="102"/>
    </row>
    <row r="435" spans="9:12">
      <c r="I435" s="44"/>
      <c r="J435" s="44"/>
      <c r="K435" s="32"/>
      <c r="L435" s="102"/>
    </row>
    <row r="436" spans="9:12">
      <c r="I436" s="44"/>
      <c r="J436" s="44"/>
      <c r="K436" s="32"/>
      <c r="L436" s="102"/>
    </row>
    <row r="437" spans="9:12">
      <c r="I437" s="44"/>
      <c r="J437" s="44"/>
      <c r="K437" s="32"/>
      <c r="L437" s="102"/>
    </row>
    <row r="438" spans="9:12">
      <c r="I438" s="44"/>
      <c r="J438" s="44"/>
      <c r="K438" s="32"/>
      <c r="L438" s="102"/>
    </row>
    <row r="439" spans="9:12">
      <c r="I439" s="44"/>
      <c r="J439" s="44"/>
      <c r="K439" s="32"/>
      <c r="L439" s="102"/>
    </row>
    <row r="440" spans="9:12">
      <c r="I440" s="44"/>
      <c r="J440" s="44"/>
      <c r="K440" s="32"/>
      <c r="L440" s="102"/>
    </row>
    <row r="441" spans="9:12">
      <c r="I441" s="44"/>
      <c r="J441" s="44"/>
      <c r="K441" s="32"/>
      <c r="L441" s="102"/>
    </row>
    <row r="442" spans="9:12">
      <c r="I442" s="44"/>
      <c r="J442" s="44"/>
      <c r="K442" s="32"/>
      <c r="L442" s="102"/>
    </row>
    <row r="443" spans="9:12">
      <c r="I443" s="44"/>
      <c r="J443" s="44"/>
      <c r="K443" s="32"/>
      <c r="L443" s="102"/>
    </row>
    <row r="444" spans="9:12">
      <c r="I444" s="44"/>
      <c r="J444" s="44"/>
      <c r="K444" s="32"/>
      <c r="L444" s="102"/>
    </row>
    <row r="445" spans="9:12">
      <c r="I445" s="44"/>
      <c r="J445" s="44"/>
      <c r="K445" s="32"/>
      <c r="L445" s="102"/>
    </row>
    <row r="446" spans="9:12">
      <c r="I446" s="44"/>
      <c r="J446" s="44"/>
      <c r="K446" s="32"/>
      <c r="L446" s="102"/>
    </row>
    <row r="447" spans="9:12">
      <c r="I447" s="44"/>
      <c r="J447" s="44"/>
      <c r="K447" s="32"/>
      <c r="L447" s="102"/>
    </row>
    <row r="448" spans="9:12">
      <c r="I448" s="44"/>
      <c r="J448" s="44"/>
      <c r="K448" s="32"/>
      <c r="L448" s="102"/>
    </row>
    <row r="449" spans="9:12">
      <c r="I449" s="44"/>
      <c r="J449" s="44"/>
      <c r="K449" s="32"/>
      <c r="L449" s="102"/>
    </row>
    <row r="450" spans="9:12">
      <c r="I450" s="44"/>
      <c r="J450" s="44"/>
      <c r="K450" s="32"/>
      <c r="L450" s="102"/>
    </row>
    <row r="451" spans="9:12">
      <c r="I451" s="44"/>
      <c r="J451" s="44"/>
      <c r="K451" s="32"/>
      <c r="L451" s="102"/>
    </row>
    <row r="452" spans="9:12">
      <c r="I452" s="44"/>
      <c r="J452" s="44"/>
      <c r="K452" s="32"/>
      <c r="L452" s="102"/>
    </row>
    <row r="453" spans="9:12">
      <c r="I453" s="44"/>
      <c r="J453" s="44"/>
      <c r="K453" s="32"/>
      <c r="L453" s="102"/>
    </row>
    <row r="454" spans="9:12">
      <c r="I454" s="44"/>
      <c r="J454" s="44"/>
      <c r="K454" s="32"/>
      <c r="L454" s="102"/>
    </row>
    <row r="455" spans="9:12">
      <c r="I455" s="44"/>
      <c r="J455" s="44"/>
      <c r="K455" s="32"/>
      <c r="L455" s="102"/>
    </row>
    <row r="456" spans="9:12">
      <c r="I456" s="44"/>
      <c r="J456" s="44"/>
      <c r="K456" s="32"/>
      <c r="L456" s="102"/>
    </row>
    <row r="457" spans="9:12">
      <c r="I457" s="44"/>
      <c r="J457" s="44"/>
      <c r="K457" s="32"/>
      <c r="L457" s="102"/>
    </row>
    <row r="458" spans="9:12">
      <c r="I458" s="44"/>
      <c r="J458" s="44"/>
      <c r="K458" s="32"/>
      <c r="L458" s="102"/>
    </row>
    <row r="459" spans="9:12">
      <c r="I459" s="44"/>
      <c r="J459" s="44"/>
      <c r="K459" s="32"/>
      <c r="L459" s="102"/>
    </row>
    <row r="460" spans="9:12">
      <c r="I460" s="44"/>
      <c r="J460" s="44"/>
      <c r="K460" s="32"/>
      <c r="L460" s="102"/>
    </row>
    <row r="461" spans="9:12">
      <c r="I461" s="44"/>
      <c r="J461" s="44"/>
      <c r="K461" s="32"/>
      <c r="L461" s="102"/>
    </row>
    <row r="462" spans="9:12">
      <c r="I462" s="44"/>
      <c r="J462" s="44"/>
      <c r="K462" s="32"/>
      <c r="L462" s="102"/>
    </row>
    <row r="463" spans="9:12">
      <c r="I463" s="44"/>
      <c r="J463" s="44"/>
      <c r="K463" s="32"/>
      <c r="L463" s="102"/>
    </row>
    <row r="464" spans="9:12">
      <c r="I464" s="44"/>
      <c r="J464" s="44"/>
      <c r="K464" s="32"/>
      <c r="L464" s="102"/>
    </row>
    <row r="465" spans="9:12">
      <c r="I465" s="44"/>
      <c r="J465" s="44"/>
      <c r="K465" s="32"/>
      <c r="L465" s="102"/>
    </row>
    <row r="466" spans="9:12">
      <c r="I466" s="44"/>
      <c r="J466" s="44"/>
      <c r="K466" s="32"/>
      <c r="L466" s="102"/>
    </row>
    <row r="467" spans="9:12">
      <c r="I467" s="44"/>
      <c r="J467" s="44"/>
      <c r="K467" s="32"/>
      <c r="L467" s="102"/>
    </row>
    <row r="468" spans="9:12">
      <c r="I468" s="44"/>
      <c r="J468" s="44"/>
      <c r="K468" s="32"/>
      <c r="L468" s="102"/>
    </row>
    <row r="469" spans="9:12">
      <c r="I469" s="44"/>
      <c r="J469" s="44"/>
      <c r="K469" s="32"/>
      <c r="L469" s="102"/>
    </row>
    <row r="470" spans="9:12">
      <c r="I470" s="44"/>
      <c r="J470" s="44"/>
      <c r="K470" s="32"/>
      <c r="L470" s="102"/>
    </row>
    <row r="471" spans="9:12">
      <c r="I471" s="44"/>
      <c r="J471" s="44"/>
      <c r="K471" s="32"/>
      <c r="L471" s="102"/>
    </row>
    <row r="472" spans="9:12">
      <c r="I472" s="44"/>
      <c r="J472" s="44"/>
      <c r="K472" s="32"/>
      <c r="L472" s="102"/>
    </row>
    <row r="473" spans="9:12">
      <c r="I473" s="44"/>
      <c r="J473" s="44"/>
      <c r="K473" s="32"/>
      <c r="L473" s="102"/>
    </row>
    <row r="474" spans="9:12">
      <c r="I474" s="44"/>
      <c r="J474" s="44"/>
      <c r="K474" s="32"/>
      <c r="L474" s="102"/>
    </row>
    <row r="475" spans="9:12">
      <c r="I475" s="44"/>
      <c r="J475" s="44"/>
      <c r="K475" s="32"/>
      <c r="L475" s="102"/>
    </row>
    <row r="476" spans="9:12">
      <c r="I476" s="44"/>
      <c r="J476" s="44"/>
      <c r="K476" s="32"/>
      <c r="L476" s="102"/>
    </row>
    <row r="477" spans="9:12">
      <c r="I477" s="44"/>
      <c r="J477" s="44"/>
      <c r="K477" s="32"/>
      <c r="L477" s="102"/>
    </row>
    <row r="478" spans="9:12">
      <c r="I478" s="44"/>
      <c r="J478" s="44"/>
      <c r="K478" s="32"/>
      <c r="L478" s="102"/>
    </row>
    <row r="479" spans="9:12">
      <c r="I479" s="44"/>
      <c r="J479" s="44"/>
      <c r="K479" s="32"/>
      <c r="L479" s="102"/>
    </row>
    <row r="480" spans="9:12">
      <c r="I480" s="44"/>
      <c r="J480" s="44"/>
      <c r="K480" s="32"/>
      <c r="L480" s="102"/>
    </row>
    <row r="481" spans="9:12">
      <c r="I481" s="44"/>
      <c r="J481" s="44"/>
      <c r="K481" s="32"/>
      <c r="L481" s="102"/>
    </row>
    <row r="482" spans="9:12">
      <c r="I482" s="44"/>
      <c r="J482" s="44"/>
      <c r="K482" s="32"/>
      <c r="L482" s="102"/>
    </row>
    <row r="483" spans="9:12">
      <c r="I483" s="44"/>
      <c r="J483" s="44"/>
      <c r="K483" s="32"/>
      <c r="L483" s="102"/>
    </row>
    <row r="484" spans="9:12">
      <c r="I484" s="44"/>
      <c r="J484" s="44"/>
      <c r="K484" s="32"/>
      <c r="L484" s="102"/>
    </row>
    <row r="485" spans="9:12">
      <c r="I485" s="44"/>
      <c r="J485" s="44"/>
      <c r="K485" s="32"/>
      <c r="L485" s="102"/>
    </row>
    <row r="486" spans="9:12">
      <c r="I486" s="44"/>
      <c r="J486" s="44"/>
      <c r="K486" s="32"/>
      <c r="L486" s="102"/>
    </row>
    <row r="487" spans="9:12">
      <c r="I487" s="44"/>
      <c r="J487" s="44"/>
      <c r="K487" s="32"/>
      <c r="L487" s="102"/>
    </row>
    <row r="488" spans="9:12">
      <c r="I488" s="44"/>
      <c r="J488" s="44"/>
      <c r="K488" s="32"/>
      <c r="L488" s="102"/>
    </row>
    <row r="489" spans="9:12">
      <c r="I489" s="44"/>
      <c r="J489" s="44"/>
      <c r="K489" s="32"/>
      <c r="L489" s="102"/>
    </row>
    <row r="490" spans="9:12">
      <c r="I490" s="44"/>
      <c r="J490" s="44"/>
      <c r="K490" s="32"/>
      <c r="L490" s="102"/>
    </row>
    <row r="491" spans="9:12">
      <c r="I491" s="44"/>
      <c r="J491" s="44"/>
      <c r="K491" s="32"/>
      <c r="L491" s="102"/>
    </row>
    <row r="492" spans="9:12">
      <c r="I492" s="44"/>
      <c r="J492" s="44"/>
      <c r="K492" s="32"/>
      <c r="L492" s="102"/>
    </row>
    <row r="493" spans="9:12">
      <c r="I493" s="44"/>
      <c r="J493" s="44"/>
      <c r="K493" s="32"/>
      <c r="L493" s="102"/>
    </row>
    <row r="494" spans="9:12">
      <c r="I494" s="44"/>
      <c r="J494" s="44"/>
      <c r="K494" s="32"/>
      <c r="L494" s="102"/>
    </row>
    <row r="495" spans="9:12">
      <c r="I495" s="44"/>
      <c r="J495" s="44"/>
      <c r="K495" s="32"/>
      <c r="L495" s="102"/>
    </row>
    <row r="496" spans="9:12">
      <c r="I496" s="44"/>
      <c r="J496" s="44"/>
      <c r="K496" s="32"/>
      <c r="L496" s="102"/>
    </row>
    <row r="497" spans="9:12">
      <c r="I497" s="44"/>
      <c r="J497" s="44"/>
      <c r="K497" s="32"/>
      <c r="L497" s="102"/>
    </row>
    <row r="498" spans="9:12">
      <c r="I498" s="44"/>
      <c r="J498" s="44"/>
      <c r="K498" s="32"/>
      <c r="L498" s="102"/>
    </row>
    <row r="499" spans="9:12">
      <c r="I499" s="44"/>
      <c r="J499" s="44"/>
      <c r="K499" s="32"/>
      <c r="L499" s="102"/>
    </row>
    <row r="500" spans="9:12">
      <c r="I500" s="44"/>
      <c r="J500" s="44"/>
      <c r="K500" s="32"/>
      <c r="L500" s="102"/>
    </row>
    <row r="501" spans="9:12">
      <c r="I501" s="44"/>
      <c r="J501" s="44"/>
      <c r="K501" s="32"/>
      <c r="L501" s="102"/>
    </row>
    <row r="502" spans="9:12">
      <c r="I502" s="44"/>
      <c r="J502" s="44"/>
      <c r="K502" s="32"/>
      <c r="L502" s="102"/>
    </row>
    <row r="503" spans="9:12">
      <c r="I503" s="44"/>
      <c r="J503" s="44"/>
      <c r="K503" s="32"/>
      <c r="L503" s="102"/>
    </row>
    <row r="504" spans="9:12">
      <c r="I504" s="44"/>
      <c r="J504" s="44"/>
      <c r="K504" s="32"/>
      <c r="L504" s="102"/>
    </row>
    <row r="505" spans="9:12">
      <c r="I505" s="44"/>
      <c r="J505" s="44"/>
      <c r="K505" s="32"/>
      <c r="L505" s="102"/>
    </row>
    <row r="506" spans="9:12">
      <c r="I506" s="44"/>
      <c r="J506" s="44"/>
      <c r="K506" s="32"/>
      <c r="L506" s="102"/>
    </row>
    <row r="507" spans="9:12">
      <c r="I507" s="44"/>
      <c r="J507" s="44"/>
      <c r="K507" s="32"/>
      <c r="L507" s="102"/>
    </row>
    <row r="508" spans="9:12">
      <c r="I508" s="44"/>
      <c r="J508" s="44"/>
      <c r="K508" s="32"/>
      <c r="L508" s="102"/>
    </row>
    <row r="509" spans="9:12">
      <c r="I509" s="44"/>
      <c r="J509" s="44"/>
      <c r="K509" s="32"/>
      <c r="L509" s="102"/>
    </row>
    <row r="510" spans="9:12">
      <c r="I510" s="44"/>
      <c r="J510" s="44"/>
      <c r="K510" s="32"/>
      <c r="L510" s="102"/>
    </row>
    <row r="511" spans="9:12">
      <c r="I511" s="44"/>
      <c r="J511" s="44"/>
      <c r="K511" s="32"/>
      <c r="L511" s="102"/>
    </row>
    <row r="512" spans="9:12">
      <c r="I512" s="44"/>
      <c r="J512" s="44"/>
      <c r="K512" s="32"/>
      <c r="L512" s="102"/>
    </row>
    <row r="513" spans="9:12">
      <c r="I513" s="44"/>
      <c r="J513" s="44"/>
      <c r="K513" s="32"/>
      <c r="L513" s="102"/>
    </row>
    <row r="514" spans="9:12">
      <c r="I514" s="44"/>
      <c r="J514" s="44"/>
      <c r="K514" s="32"/>
      <c r="L514" s="102"/>
    </row>
    <row r="515" spans="9:12">
      <c r="I515" s="44"/>
      <c r="J515" s="44"/>
      <c r="K515" s="32"/>
      <c r="L515" s="102"/>
    </row>
    <row r="516" spans="9:12">
      <c r="I516" s="44"/>
      <c r="J516" s="44"/>
      <c r="K516" s="32"/>
      <c r="L516" s="102"/>
    </row>
    <row r="517" spans="9:12">
      <c r="I517" s="44"/>
      <c r="J517" s="44"/>
      <c r="K517" s="32"/>
      <c r="L517" s="102"/>
    </row>
    <row r="518" spans="9:12">
      <c r="I518" s="44"/>
      <c r="J518" s="44"/>
      <c r="K518" s="32"/>
      <c r="L518" s="102"/>
    </row>
    <row r="519" spans="9:12">
      <c r="I519" s="44"/>
      <c r="J519" s="44"/>
      <c r="K519" s="32"/>
      <c r="L519" s="102"/>
    </row>
    <row r="520" spans="9:12">
      <c r="I520" s="44"/>
      <c r="J520" s="44"/>
      <c r="K520" s="32"/>
      <c r="L520" s="102"/>
    </row>
    <row r="521" spans="9:12">
      <c r="I521" s="44"/>
      <c r="J521" s="44"/>
      <c r="K521" s="32"/>
      <c r="L521" s="102"/>
    </row>
    <row r="522" spans="9:12">
      <c r="I522" s="44"/>
      <c r="J522" s="44"/>
      <c r="K522" s="32"/>
      <c r="L522" s="102"/>
    </row>
    <row r="523" spans="9:12">
      <c r="I523" s="44"/>
      <c r="J523" s="44"/>
      <c r="K523" s="32"/>
      <c r="L523" s="102"/>
    </row>
    <row r="524" spans="9:12">
      <c r="I524" s="44"/>
      <c r="J524" s="44"/>
      <c r="K524" s="32"/>
      <c r="L524" s="102"/>
    </row>
    <row r="525" spans="9:12">
      <c r="I525" s="44"/>
      <c r="J525" s="44"/>
      <c r="K525" s="32"/>
      <c r="L525" s="102"/>
    </row>
    <row r="526" spans="9:12">
      <c r="I526" s="44"/>
      <c r="J526" s="44"/>
      <c r="K526" s="32"/>
      <c r="L526" s="102"/>
    </row>
    <row r="527" spans="9:12">
      <c r="I527" s="44"/>
      <c r="J527" s="44"/>
      <c r="K527" s="32"/>
      <c r="L527" s="102"/>
    </row>
    <row r="528" spans="9:12">
      <c r="I528" s="44"/>
      <c r="J528" s="44"/>
      <c r="K528" s="32"/>
      <c r="L528" s="102"/>
    </row>
    <row r="529" spans="9:12">
      <c r="I529" s="44"/>
      <c r="J529" s="44"/>
      <c r="K529" s="32"/>
      <c r="L529" s="102"/>
    </row>
    <row r="530" spans="9:12">
      <c r="I530" s="44"/>
      <c r="J530" s="44"/>
      <c r="K530" s="32"/>
      <c r="L530" s="102"/>
    </row>
    <row r="531" spans="9:12">
      <c r="I531" s="44"/>
      <c r="J531" s="44"/>
      <c r="K531" s="32"/>
      <c r="L531" s="102"/>
    </row>
    <row r="532" spans="9:12">
      <c r="I532" s="44"/>
      <c r="J532" s="44"/>
      <c r="K532" s="32"/>
      <c r="L532" s="102"/>
    </row>
    <row r="533" spans="9:12">
      <c r="I533" s="44"/>
      <c r="J533" s="44"/>
      <c r="K533" s="32"/>
      <c r="L533" s="102"/>
    </row>
    <row r="534" spans="9:12">
      <c r="I534" s="44"/>
      <c r="J534" s="44"/>
      <c r="K534" s="32"/>
      <c r="L534" s="102"/>
    </row>
    <row r="535" spans="9:12">
      <c r="I535" s="44"/>
      <c r="J535" s="44"/>
      <c r="K535" s="32"/>
      <c r="L535" s="102"/>
    </row>
    <row r="536" spans="9:12">
      <c r="I536" s="44"/>
      <c r="J536" s="44"/>
      <c r="K536" s="32"/>
      <c r="L536" s="102"/>
    </row>
    <row r="537" spans="9:12">
      <c r="I537" s="44"/>
      <c r="J537" s="44"/>
      <c r="K537" s="32"/>
      <c r="L537" s="102"/>
    </row>
    <row r="538" spans="9:12">
      <c r="I538" s="44"/>
      <c r="J538" s="44"/>
      <c r="K538" s="32"/>
      <c r="L538" s="102"/>
    </row>
    <row r="539" spans="9:12">
      <c r="I539" s="44"/>
      <c r="J539" s="44"/>
      <c r="K539" s="32"/>
      <c r="L539" s="102"/>
    </row>
    <row r="540" spans="9:12">
      <c r="I540" s="44"/>
      <c r="J540" s="44"/>
      <c r="K540" s="32"/>
      <c r="L540" s="102"/>
    </row>
    <row r="541" spans="9:12">
      <c r="I541" s="44"/>
      <c r="J541" s="44"/>
      <c r="K541" s="32"/>
      <c r="L541" s="102"/>
    </row>
    <row r="542" spans="9:12">
      <c r="I542" s="44"/>
      <c r="J542" s="44"/>
      <c r="K542" s="32"/>
      <c r="L542" s="102"/>
    </row>
    <row r="543" spans="9:12">
      <c r="I543" s="44"/>
      <c r="J543" s="44"/>
      <c r="K543" s="32"/>
      <c r="L543" s="102"/>
    </row>
    <row r="544" spans="9:12">
      <c r="I544" s="44"/>
      <c r="J544" s="44"/>
      <c r="K544" s="32"/>
      <c r="L544" s="102"/>
    </row>
    <row r="545" spans="9:12">
      <c r="I545" s="44"/>
      <c r="J545" s="44"/>
      <c r="K545" s="32"/>
      <c r="L545" s="102"/>
    </row>
    <row r="546" spans="9:12">
      <c r="I546" s="44"/>
      <c r="J546" s="44"/>
      <c r="K546" s="32"/>
      <c r="L546" s="102"/>
    </row>
    <row r="547" spans="9:12">
      <c r="I547" s="44"/>
      <c r="J547" s="44"/>
      <c r="K547" s="32"/>
      <c r="L547" s="102"/>
    </row>
    <row r="548" spans="9:12">
      <c r="I548" s="44"/>
      <c r="J548" s="44"/>
      <c r="K548" s="32"/>
      <c r="L548" s="102"/>
    </row>
    <row r="549" spans="9:12">
      <c r="I549" s="44"/>
      <c r="J549" s="44"/>
      <c r="K549" s="32"/>
      <c r="L549" s="102"/>
    </row>
    <row r="550" spans="9:12">
      <c r="I550" s="44"/>
      <c r="J550" s="44"/>
      <c r="K550" s="32"/>
      <c r="L550" s="102"/>
    </row>
    <row r="551" spans="9:12">
      <c r="I551" s="44"/>
      <c r="J551" s="44"/>
      <c r="K551" s="32"/>
      <c r="L551" s="102"/>
    </row>
    <row r="552" spans="9:12">
      <c r="I552" s="44"/>
      <c r="J552" s="44"/>
      <c r="K552" s="32"/>
      <c r="L552" s="102"/>
    </row>
    <row r="553" spans="9:12">
      <c r="I553" s="44"/>
      <c r="J553" s="44"/>
      <c r="K553" s="32"/>
      <c r="L553" s="102"/>
    </row>
    <row r="554" spans="9:12">
      <c r="I554" s="44"/>
      <c r="J554" s="44"/>
      <c r="K554" s="32"/>
      <c r="L554" s="102"/>
    </row>
    <row r="555" spans="9:12">
      <c r="I555" s="44"/>
      <c r="J555" s="44"/>
      <c r="K555" s="32"/>
      <c r="L555" s="102"/>
    </row>
    <row r="556" spans="9:12">
      <c r="I556" s="44"/>
      <c r="J556" s="44"/>
      <c r="K556" s="32"/>
      <c r="L556" s="102"/>
    </row>
    <row r="557" spans="9:12">
      <c r="I557" s="44"/>
      <c r="J557" s="44"/>
      <c r="K557" s="32"/>
      <c r="L557" s="102"/>
    </row>
    <row r="558" spans="9:12">
      <c r="I558" s="44"/>
      <c r="J558" s="44"/>
      <c r="K558" s="32"/>
      <c r="L558" s="102"/>
    </row>
    <row r="559" spans="9:12">
      <c r="I559" s="44"/>
      <c r="J559" s="44"/>
      <c r="K559" s="32"/>
      <c r="L559" s="102"/>
    </row>
    <row r="560" spans="9:12">
      <c r="I560" s="44"/>
      <c r="J560" s="44"/>
      <c r="K560" s="32"/>
      <c r="L560" s="102"/>
    </row>
    <row r="561" spans="9:12">
      <c r="I561" s="44"/>
      <c r="J561" s="44"/>
      <c r="K561" s="32"/>
      <c r="L561" s="102"/>
    </row>
    <row r="562" spans="9:12">
      <c r="I562" s="44"/>
      <c r="J562" s="44"/>
      <c r="K562" s="32"/>
      <c r="L562" s="102"/>
    </row>
    <row r="563" spans="9:12">
      <c r="I563" s="44"/>
      <c r="J563" s="44"/>
      <c r="K563" s="32"/>
      <c r="L563" s="102"/>
    </row>
    <row r="564" spans="9:12">
      <c r="I564" s="44"/>
      <c r="J564" s="44"/>
      <c r="K564" s="32"/>
      <c r="L564" s="102"/>
    </row>
    <row r="565" spans="9:12">
      <c r="I565" s="44"/>
      <c r="J565" s="44"/>
      <c r="K565" s="32"/>
      <c r="L565" s="102"/>
    </row>
    <row r="566" spans="9:12">
      <c r="I566" s="44"/>
      <c r="J566" s="44"/>
      <c r="K566" s="32"/>
      <c r="L566" s="102"/>
    </row>
    <row r="567" spans="9:12">
      <c r="I567" s="44"/>
      <c r="J567" s="44"/>
      <c r="K567" s="32"/>
      <c r="L567" s="102"/>
    </row>
    <row r="568" spans="9:12">
      <c r="I568" s="44"/>
      <c r="J568" s="44"/>
      <c r="K568" s="32"/>
      <c r="L568" s="102"/>
    </row>
    <row r="569" spans="9:12">
      <c r="I569" s="44"/>
      <c r="J569" s="44"/>
      <c r="K569" s="32"/>
      <c r="L569" s="102"/>
    </row>
    <row r="570" spans="9:12">
      <c r="I570" s="44"/>
      <c r="J570" s="44"/>
      <c r="K570" s="32"/>
      <c r="L570" s="102"/>
    </row>
    <row r="571" spans="9:12">
      <c r="I571" s="44"/>
      <c r="J571" s="44"/>
      <c r="K571" s="32"/>
      <c r="L571" s="102"/>
    </row>
    <row r="572" spans="9:12">
      <c r="I572" s="44"/>
      <c r="J572" s="44"/>
      <c r="K572" s="32"/>
      <c r="L572" s="102"/>
    </row>
    <row r="573" spans="9:12">
      <c r="I573" s="44"/>
      <c r="J573" s="44"/>
      <c r="K573" s="32"/>
      <c r="L573" s="102"/>
    </row>
    <row r="574" spans="9:12">
      <c r="I574" s="44"/>
      <c r="J574" s="44"/>
      <c r="K574" s="32"/>
      <c r="L574" s="102"/>
    </row>
    <row r="575" spans="9:12">
      <c r="I575" s="44"/>
      <c r="J575" s="44"/>
      <c r="K575" s="32"/>
      <c r="L575" s="102"/>
    </row>
    <row r="576" spans="9:12">
      <c r="I576" s="44"/>
      <c r="J576" s="44"/>
      <c r="K576" s="32"/>
      <c r="L576" s="102"/>
    </row>
    <row r="577" spans="9:12">
      <c r="I577" s="44"/>
      <c r="J577" s="44"/>
      <c r="K577" s="32"/>
      <c r="L577" s="102"/>
    </row>
    <row r="578" spans="9:12">
      <c r="I578" s="44"/>
      <c r="J578" s="44"/>
      <c r="K578" s="32"/>
      <c r="L578" s="102"/>
    </row>
    <row r="579" spans="9:12">
      <c r="I579" s="44"/>
      <c r="J579" s="44"/>
      <c r="K579" s="32"/>
      <c r="L579" s="102"/>
    </row>
    <row r="580" spans="9:12">
      <c r="I580" s="44"/>
      <c r="J580" s="44"/>
      <c r="K580" s="32"/>
      <c r="L580" s="102"/>
    </row>
    <row r="581" spans="9:12">
      <c r="I581" s="44"/>
      <c r="J581" s="44"/>
      <c r="K581" s="32"/>
      <c r="L581" s="102"/>
    </row>
    <row r="582" spans="9:12">
      <c r="I582" s="44"/>
      <c r="J582" s="44"/>
      <c r="K582" s="32"/>
      <c r="L582" s="102"/>
    </row>
    <row r="583" spans="9:12">
      <c r="I583" s="44"/>
      <c r="J583" s="44"/>
      <c r="K583" s="32"/>
      <c r="L583" s="102"/>
    </row>
    <row r="584" spans="9:12">
      <c r="I584" s="44"/>
      <c r="J584" s="44"/>
      <c r="K584" s="32"/>
      <c r="L584" s="102"/>
    </row>
    <row r="585" spans="9:12">
      <c r="I585" s="44"/>
      <c r="J585" s="44"/>
      <c r="K585" s="32"/>
      <c r="L585" s="102"/>
    </row>
    <row r="586" spans="9:12">
      <c r="I586" s="44"/>
      <c r="J586" s="44"/>
      <c r="K586" s="32"/>
      <c r="L586" s="102"/>
    </row>
    <row r="587" spans="9:12">
      <c r="I587" s="44"/>
      <c r="J587" s="44"/>
      <c r="K587" s="32"/>
      <c r="L587" s="102"/>
    </row>
    <row r="588" spans="9:12">
      <c r="I588" s="44"/>
      <c r="J588" s="44"/>
      <c r="K588" s="32"/>
      <c r="L588" s="102"/>
    </row>
    <row r="589" spans="9:12">
      <c r="I589" s="44"/>
      <c r="J589" s="44"/>
      <c r="K589" s="32"/>
      <c r="L589" s="102"/>
    </row>
    <row r="590" spans="9:12">
      <c r="I590" s="44"/>
      <c r="J590" s="44"/>
      <c r="K590" s="32"/>
      <c r="L590" s="102"/>
    </row>
    <row r="591" spans="9:12">
      <c r="I591" s="44"/>
      <c r="J591" s="44"/>
      <c r="K591" s="32"/>
      <c r="L591" s="102"/>
    </row>
    <row r="592" spans="9:12">
      <c r="I592" s="44"/>
      <c r="J592" s="44"/>
      <c r="K592" s="32"/>
      <c r="L592" s="102"/>
    </row>
    <row r="593" spans="9:12">
      <c r="I593" s="44"/>
      <c r="J593" s="44"/>
      <c r="K593" s="32"/>
      <c r="L593" s="102"/>
    </row>
    <row r="594" spans="9:12">
      <c r="I594" s="44"/>
      <c r="J594" s="44"/>
      <c r="K594" s="32"/>
      <c r="L594" s="102"/>
    </row>
    <row r="595" spans="9:12">
      <c r="I595" s="44"/>
      <c r="J595" s="44"/>
      <c r="K595" s="32"/>
      <c r="L595" s="102"/>
    </row>
    <row r="596" spans="9:12">
      <c r="I596" s="44"/>
      <c r="J596" s="44"/>
      <c r="K596" s="32"/>
      <c r="L596" s="102"/>
    </row>
    <row r="597" spans="9:12">
      <c r="I597" s="44"/>
      <c r="J597" s="44"/>
      <c r="K597" s="32"/>
      <c r="L597" s="102"/>
    </row>
    <row r="598" spans="9:12">
      <c r="I598" s="44"/>
      <c r="J598" s="44"/>
      <c r="K598" s="32"/>
      <c r="L598" s="102"/>
    </row>
    <row r="599" spans="9:12">
      <c r="I599" s="44"/>
      <c r="J599" s="44"/>
      <c r="K599" s="32"/>
      <c r="L599" s="102"/>
    </row>
    <row r="600" spans="9:12">
      <c r="I600" s="44"/>
      <c r="J600" s="44"/>
      <c r="K600" s="32"/>
      <c r="L600" s="102"/>
    </row>
    <row r="601" spans="9:12">
      <c r="I601" s="44"/>
      <c r="J601" s="44"/>
      <c r="K601" s="32"/>
      <c r="L601" s="102"/>
    </row>
    <row r="602" spans="9:12">
      <c r="I602" s="44"/>
      <c r="J602" s="44"/>
      <c r="K602" s="32"/>
      <c r="L602" s="102"/>
    </row>
    <row r="603" spans="9:12">
      <c r="I603" s="44"/>
      <c r="J603" s="44"/>
      <c r="K603" s="32"/>
      <c r="L603" s="102"/>
    </row>
    <row r="604" spans="9:12">
      <c r="I604" s="44"/>
      <c r="J604" s="44"/>
      <c r="K604" s="32"/>
      <c r="L604" s="102"/>
    </row>
    <row r="605" spans="9:12">
      <c r="I605" s="44"/>
      <c r="J605" s="44"/>
      <c r="K605" s="32"/>
      <c r="L605" s="102"/>
    </row>
    <row r="606" spans="9:12">
      <c r="I606" s="44"/>
      <c r="J606" s="44"/>
      <c r="K606" s="32"/>
      <c r="L606" s="102"/>
    </row>
    <row r="607" spans="9:12">
      <c r="I607" s="44"/>
      <c r="J607" s="44"/>
      <c r="K607" s="32"/>
      <c r="L607" s="102"/>
    </row>
    <row r="608" spans="9:12">
      <c r="I608" s="44"/>
      <c r="J608" s="44"/>
      <c r="K608" s="32"/>
      <c r="L608" s="102"/>
    </row>
    <row r="609" spans="9:12">
      <c r="I609" s="44"/>
      <c r="J609" s="44"/>
      <c r="K609" s="32"/>
      <c r="L609" s="102"/>
    </row>
    <row r="610" spans="9:12">
      <c r="I610" s="44"/>
      <c r="J610" s="44"/>
      <c r="K610" s="32"/>
      <c r="L610" s="102"/>
    </row>
    <row r="611" spans="9:12">
      <c r="I611" s="44"/>
      <c r="J611" s="44"/>
      <c r="K611" s="32"/>
      <c r="L611" s="102"/>
    </row>
  </sheetData>
  <phoneticPr fontId="2" type="noConversion"/>
  <printOptions gridLines="1"/>
  <pageMargins left="0.19" right="0" top="0.22" bottom="0.53" header="0.18" footer="0.5"/>
  <pageSetup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opLeftCell="A22" zoomScaleNormal="100" workbookViewId="0">
      <selection activeCell="F48" sqref="F48"/>
    </sheetView>
  </sheetViews>
  <sheetFormatPr defaultRowHeight="13"/>
  <cols>
    <col min="1" max="1" width="13.26953125" style="18" customWidth="1"/>
    <col min="2" max="3" width="12.1796875" style="18" customWidth="1"/>
    <col min="4" max="4" width="13" style="18" customWidth="1"/>
    <col min="5" max="5" width="13.81640625" style="18" customWidth="1"/>
    <col min="6" max="6" width="14.453125" style="18" customWidth="1"/>
    <col min="7" max="7" width="12.81640625" style="8" customWidth="1"/>
    <col min="8" max="8" width="18.81640625" style="23" bestFit="1" customWidth="1"/>
  </cols>
  <sheetData>
    <row r="1" spans="1:9">
      <c r="A1" s="17"/>
      <c r="B1" s="22">
        <v>43291</v>
      </c>
      <c r="C1" s="22">
        <v>43313</v>
      </c>
      <c r="D1" s="22">
        <f>+C1</f>
        <v>43313</v>
      </c>
      <c r="E1" s="22">
        <v>43344</v>
      </c>
      <c r="F1" s="22">
        <f>+E1</f>
        <v>43344</v>
      </c>
      <c r="G1" s="30" t="s">
        <v>27</v>
      </c>
      <c r="H1" s="28" t="s">
        <v>35</v>
      </c>
    </row>
    <row r="2" spans="1:9" ht="13.5" thickBot="1">
      <c r="A2" s="25"/>
      <c r="B2" s="27" t="s">
        <v>0</v>
      </c>
      <c r="C2" s="26" t="s">
        <v>20</v>
      </c>
      <c r="D2" s="27" t="s">
        <v>0</v>
      </c>
      <c r="E2" s="26" t="s">
        <v>20</v>
      </c>
      <c r="F2" s="27" t="s">
        <v>0</v>
      </c>
      <c r="G2" s="31" t="s">
        <v>21</v>
      </c>
      <c r="H2" s="48" t="s">
        <v>36</v>
      </c>
    </row>
    <row r="3" spans="1:9">
      <c r="G3" s="32"/>
    </row>
    <row r="4" spans="1:9">
      <c r="A4" s="18" t="s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33">
        <f>SUM(B4:F4)</f>
        <v>0</v>
      </c>
      <c r="H4" s="23" t="s">
        <v>25</v>
      </c>
    </row>
    <row r="5" spans="1:9">
      <c r="B5" s="23"/>
      <c r="C5" s="23"/>
      <c r="D5" s="23"/>
      <c r="E5" s="23"/>
      <c r="F5" s="23"/>
      <c r="G5" s="105"/>
      <c r="H5" s="106"/>
    </row>
    <row r="6" spans="1:9">
      <c r="A6" s="18" t="s">
        <v>2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33">
        <f t="shared" ref="G6:G14" si="0">SUM(B6:F6)</f>
        <v>0</v>
      </c>
    </row>
    <row r="7" spans="1:9">
      <c r="A7" s="18" t="s">
        <v>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33">
        <f t="shared" si="0"/>
        <v>0</v>
      </c>
    </row>
    <row r="8" spans="1:9">
      <c r="A8" s="18" t="s">
        <v>4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33">
        <f t="shared" si="0"/>
        <v>0</v>
      </c>
      <c r="H8" s="23">
        <f>ROUND(G20*0.062,2)</f>
        <v>0</v>
      </c>
    </row>
    <row r="9" spans="1:9">
      <c r="A9" s="18" t="s">
        <v>5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33">
        <f t="shared" si="0"/>
        <v>0</v>
      </c>
      <c r="H9" s="23">
        <f>ROUND(G20*0.0145,2)</f>
        <v>0</v>
      </c>
    </row>
    <row r="10" spans="1:9">
      <c r="A10" s="18" t="s">
        <v>6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33">
        <f t="shared" si="0"/>
        <v>0</v>
      </c>
    </row>
    <row r="11" spans="1:9">
      <c r="A11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33">
        <f t="shared" si="0"/>
        <v>0</v>
      </c>
      <c r="I11" s="1"/>
    </row>
    <row r="12" spans="1:9">
      <c r="A12" t="s">
        <v>40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33">
        <f t="shared" si="0"/>
        <v>0</v>
      </c>
      <c r="I12" s="1"/>
    </row>
    <row r="13" spans="1:9">
      <c r="A13" s="83" t="s">
        <v>53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33">
        <f t="shared" si="0"/>
        <v>0</v>
      </c>
    </row>
    <row r="14" spans="1:9">
      <c r="A14" s="18" t="s">
        <v>14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33">
        <f t="shared" si="0"/>
        <v>0</v>
      </c>
      <c r="H14" s="35" t="s">
        <v>25</v>
      </c>
    </row>
    <row r="15" spans="1:9">
      <c r="A15" s="20" t="s">
        <v>22</v>
      </c>
      <c r="B15" s="89">
        <f t="shared" ref="B15:F15" si="1">B33</f>
        <v>0</v>
      </c>
      <c r="C15" s="89">
        <f t="shared" si="1"/>
        <v>0</v>
      </c>
      <c r="D15" s="89">
        <f t="shared" ref="D15:F15" si="2">D33</f>
        <v>0</v>
      </c>
      <c r="E15" s="89">
        <f t="shared" si="2"/>
        <v>0</v>
      </c>
      <c r="F15" s="89">
        <f t="shared" si="2"/>
        <v>0</v>
      </c>
      <c r="G15" s="89">
        <f t="shared" ref="G15:G16" si="3">SUM(B15:F15)</f>
        <v>0</v>
      </c>
    </row>
    <row r="16" spans="1:9">
      <c r="A16" s="20" t="s">
        <v>23</v>
      </c>
      <c r="B16" s="89">
        <f>B45</f>
        <v>0</v>
      </c>
      <c r="C16" s="89">
        <f>C45</f>
        <v>0</v>
      </c>
      <c r="D16" s="89">
        <f>D45</f>
        <v>0</v>
      </c>
      <c r="E16" s="89">
        <f>E45</f>
        <v>0</v>
      </c>
      <c r="F16" s="89">
        <f>F45</f>
        <v>0</v>
      </c>
      <c r="G16" s="89">
        <f t="shared" si="3"/>
        <v>0</v>
      </c>
    </row>
    <row r="17" spans="1:9">
      <c r="B17" s="23"/>
      <c r="C17" s="23"/>
      <c r="D17" s="23"/>
      <c r="E17" s="23"/>
      <c r="F17" s="23"/>
      <c r="G17" s="32"/>
      <c r="H17" s="84"/>
    </row>
    <row r="18" spans="1:9">
      <c r="A18" s="18" t="s">
        <v>12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113">
        <f>SUM(B18:F18)</f>
        <v>0</v>
      </c>
      <c r="H18" s="84"/>
    </row>
    <row r="19" spans="1:9">
      <c r="B19" s="23"/>
      <c r="C19" s="23"/>
      <c r="D19" s="23"/>
      <c r="E19" s="23"/>
      <c r="F19" s="23"/>
      <c r="G19" s="32"/>
      <c r="H19" s="84"/>
    </row>
    <row r="20" spans="1:9">
      <c r="A20" s="20" t="s">
        <v>26</v>
      </c>
      <c r="B20" s="89">
        <f t="shared" ref="B20:F20" si="4">SUM(B4-B15)</f>
        <v>0</v>
      </c>
      <c r="C20" s="89">
        <f t="shared" si="4"/>
        <v>0</v>
      </c>
      <c r="D20" s="89">
        <f t="shared" ref="D20:F20" si="5">SUM(D4-D15)</f>
        <v>0</v>
      </c>
      <c r="E20" s="89">
        <f t="shared" si="5"/>
        <v>0</v>
      </c>
      <c r="F20" s="89">
        <f t="shared" si="5"/>
        <v>0</v>
      </c>
      <c r="G20" s="89">
        <f>SUM(B20:F20)</f>
        <v>0</v>
      </c>
      <c r="H20" s="23" t="s">
        <v>25</v>
      </c>
      <c r="I20" s="1" t="s">
        <v>25</v>
      </c>
    </row>
    <row r="21" spans="1:9">
      <c r="A21" s="20" t="s">
        <v>15</v>
      </c>
      <c r="B21" s="89">
        <f t="shared" ref="B21:F21" si="6">B20-B11-B12-B13-B14-B16</f>
        <v>0</v>
      </c>
      <c r="C21" s="89">
        <f t="shared" si="6"/>
        <v>0</v>
      </c>
      <c r="D21" s="89">
        <f t="shared" ref="D21:F21" si="7">D20-D11-D12-D13-D14-D16</f>
        <v>0</v>
      </c>
      <c r="E21" s="89">
        <f t="shared" si="7"/>
        <v>0</v>
      </c>
      <c r="F21" s="89">
        <f t="shared" si="7"/>
        <v>0</v>
      </c>
      <c r="G21" s="89">
        <f>SUM(B21:F21)</f>
        <v>0</v>
      </c>
      <c r="I21" s="1" t="s">
        <v>25</v>
      </c>
    </row>
    <row r="22" spans="1:9">
      <c r="B22" s="23"/>
      <c r="C22" s="23"/>
      <c r="D22" s="23"/>
      <c r="E22" s="23"/>
      <c r="F22" s="23"/>
      <c r="G22" s="32"/>
    </row>
    <row r="23" spans="1:9">
      <c r="A23" s="20" t="s">
        <v>16</v>
      </c>
      <c r="B23" s="23"/>
      <c r="C23" s="23"/>
      <c r="D23" s="23"/>
      <c r="E23" s="23"/>
      <c r="F23" s="23"/>
      <c r="G23" s="32"/>
    </row>
    <row r="24" spans="1:9">
      <c r="A24" s="101" t="s">
        <v>74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33">
        <f t="shared" ref="G24:G32" si="8">SUM(B24:F24)</f>
        <v>0</v>
      </c>
    </row>
    <row r="25" spans="1:9">
      <c r="A25" s="101" t="s">
        <v>75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33">
        <f t="shared" si="8"/>
        <v>0</v>
      </c>
    </row>
    <row r="26" spans="1:9">
      <c r="A26" s="18" t="s">
        <v>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33">
        <f t="shared" si="8"/>
        <v>0</v>
      </c>
    </row>
    <row r="27" spans="1:9">
      <c r="A27" s="18" t="s">
        <v>7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33">
        <f t="shared" si="8"/>
        <v>0</v>
      </c>
    </row>
    <row r="28" spans="1:9">
      <c r="A28" s="18" t="s">
        <v>45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33">
        <f t="shared" si="8"/>
        <v>0</v>
      </c>
    </row>
    <row r="29" spans="1:9">
      <c r="A29" s="69" t="s">
        <v>67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33">
        <f t="shared" si="8"/>
        <v>0</v>
      </c>
    </row>
    <row r="30" spans="1:9">
      <c r="A30" s="69" t="s">
        <v>68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33">
        <f t="shared" si="8"/>
        <v>0</v>
      </c>
    </row>
    <row r="31" spans="1:9">
      <c r="A31" s="69" t="s">
        <v>77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33">
        <f t="shared" si="8"/>
        <v>0</v>
      </c>
    </row>
    <row r="32" spans="1:9">
      <c r="A32" t="s">
        <v>10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33">
        <f t="shared" si="8"/>
        <v>0</v>
      </c>
    </row>
    <row r="33" spans="1:8">
      <c r="A33" s="21" t="s">
        <v>21</v>
      </c>
      <c r="B33" s="24">
        <f>SUM(B24:B32)</f>
        <v>0</v>
      </c>
      <c r="C33" s="24">
        <f t="shared" ref="C33:F33" si="9">SUM(C24:C32)</f>
        <v>0</v>
      </c>
      <c r="D33" s="24">
        <f>SUM(D24:D32)</f>
        <v>0</v>
      </c>
      <c r="E33" s="24">
        <f>SUM(E24:E32)</f>
        <v>0</v>
      </c>
      <c r="F33" s="24">
        <f>SUM(F24:F32)</f>
        <v>0</v>
      </c>
      <c r="G33" s="33">
        <f>SUM(B33:F33)</f>
        <v>0</v>
      </c>
    </row>
    <row r="34" spans="1:8">
      <c r="B34" s="23"/>
      <c r="C34" s="23"/>
      <c r="D34" s="23"/>
      <c r="E34" s="23"/>
      <c r="F34" s="23"/>
      <c r="G34" s="32"/>
    </row>
    <row r="35" spans="1:8">
      <c r="A35" s="20" t="s">
        <v>11</v>
      </c>
      <c r="B35" s="23"/>
      <c r="C35" s="23"/>
      <c r="D35" s="23"/>
      <c r="E35" s="23"/>
      <c r="F35" s="23"/>
      <c r="G35" s="32"/>
    </row>
    <row r="36" spans="1:8">
      <c r="A36" s="101" t="s">
        <v>73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33">
        <f>SUM(B36:F36)</f>
        <v>0</v>
      </c>
    </row>
    <row r="37" spans="1:8">
      <c r="A37" t="s">
        <v>17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33">
        <f t="shared" ref="G37:G44" si="10">SUM(B37:F37)</f>
        <v>0</v>
      </c>
    </row>
    <row r="38" spans="1:8">
      <c r="A38" t="s">
        <v>44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33">
        <f t="shared" si="10"/>
        <v>0</v>
      </c>
    </row>
    <row r="39" spans="1:8">
      <c r="A39" t="s">
        <v>43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33">
        <f t="shared" si="10"/>
        <v>0</v>
      </c>
    </row>
    <row r="40" spans="1:8">
      <c r="A40" t="s">
        <v>41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33">
        <f t="shared" si="10"/>
        <v>0</v>
      </c>
    </row>
    <row r="41" spans="1:8">
      <c r="A41" t="s">
        <v>63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33">
        <f t="shared" si="10"/>
        <v>0</v>
      </c>
    </row>
    <row r="42" spans="1:8">
      <c r="A42" t="s">
        <v>18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33">
        <f t="shared" si="10"/>
        <v>0</v>
      </c>
    </row>
    <row r="43" spans="1:8">
      <c r="A43" t="s">
        <v>47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33">
        <f t="shared" si="10"/>
        <v>0</v>
      </c>
    </row>
    <row r="44" spans="1:8" ht="13.5" thickBot="1">
      <c r="A44" t="s">
        <v>19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33">
        <f t="shared" si="10"/>
        <v>0</v>
      </c>
    </row>
    <row r="45" spans="1:8" ht="13.5" thickBot="1">
      <c r="A45" s="41" t="s">
        <v>21</v>
      </c>
      <c r="B45" s="42">
        <f>SUM(B36:B44)</f>
        <v>0</v>
      </c>
      <c r="C45" s="42">
        <f t="shared" ref="C45:F45" si="11">SUM(C36:C44)</f>
        <v>0</v>
      </c>
      <c r="D45" s="42">
        <f t="shared" si="11"/>
        <v>0</v>
      </c>
      <c r="E45" s="42">
        <f>SUM(E36:E44)</f>
        <v>0</v>
      </c>
      <c r="F45" s="42">
        <f t="shared" si="11"/>
        <v>0</v>
      </c>
      <c r="G45" s="43">
        <f>SUM(B45:F45)</f>
        <v>0</v>
      </c>
      <c r="H45" s="39"/>
    </row>
    <row r="46" spans="1:8">
      <c r="A46" s="44"/>
      <c r="B46" s="44"/>
      <c r="C46" s="44"/>
      <c r="D46" s="44"/>
      <c r="E46" s="44"/>
      <c r="F46" s="44"/>
      <c r="G46" s="32"/>
      <c r="H46" s="40"/>
    </row>
    <row r="47" spans="1:8">
      <c r="A47" s="44"/>
      <c r="B47" s="44"/>
      <c r="C47" s="44"/>
      <c r="D47" s="44"/>
      <c r="E47" s="44"/>
      <c r="F47" s="44"/>
      <c r="G47" s="33"/>
      <c r="H47" s="40"/>
    </row>
    <row r="48" spans="1:8">
      <c r="A48" s="44"/>
      <c r="B48" s="44"/>
      <c r="C48" s="44"/>
      <c r="D48" s="44"/>
      <c r="E48" s="44"/>
      <c r="F48" s="44"/>
      <c r="G48" s="32"/>
      <c r="H48" s="40"/>
    </row>
    <row r="49" spans="1:8">
      <c r="A49" s="44"/>
      <c r="B49" s="44"/>
      <c r="C49" s="44"/>
      <c r="D49" s="44"/>
      <c r="E49" s="44"/>
      <c r="F49" s="44"/>
      <c r="G49" s="32"/>
      <c r="H49" s="40"/>
    </row>
    <row r="50" spans="1:8">
      <c r="A50" s="44"/>
      <c r="B50" s="44"/>
      <c r="C50" s="44"/>
      <c r="D50" s="44"/>
      <c r="E50" s="44"/>
      <c r="F50" s="44"/>
      <c r="G50" s="32"/>
      <c r="H50" s="40"/>
    </row>
    <row r="51" spans="1:8">
      <c r="A51" s="44"/>
      <c r="B51" s="44"/>
      <c r="C51" s="44"/>
      <c r="D51" s="44"/>
      <c r="E51" s="44"/>
      <c r="F51" s="44"/>
      <c r="G51" s="32"/>
      <c r="H51" s="40"/>
    </row>
    <row r="52" spans="1:8">
      <c r="A52" s="44"/>
      <c r="B52" s="44"/>
      <c r="C52" s="44"/>
      <c r="D52" s="44"/>
      <c r="E52" s="44"/>
      <c r="F52" s="44"/>
      <c r="G52" s="32"/>
      <c r="H52" s="40"/>
    </row>
    <row r="53" spans="1:8">
      <c r="A53" s="44"/>
      <c r="B53" s="44"/>
      <c r="C53" s="44"/>
      <c r="D53" s="44"/>
      <c r="E53" s="44"/>
      <c r="F53" s="44"/>
      <c r="G53" s="32"/>
      <c r="H53" s="40"/>
    </row>
    <row r="54" spans="1:8">
      <c r="A54" s="44"/>
      <c r="B54" s="44"/>
      <c r="C54" s="44"/>
      <c r="D54" s="44"/>
      <c r="E54" s="44"/>
      <c r="F54" s="44"/>
      <c r="G54" s="32"/>
      <c r="H54" s="40"/>
    </row>
    <row r="55" spans="1:8">
      <c r="A55" s="44"/>
      <c r="B55" s="44"/>
      <c r="C55" s="44"/>
      <c r="D55" s="44"/>
      <c r="E55" s="44"/>
      <c r="F55" s="44"/>
      <c r="G55" s="32"/>
      <c r="H55" s="40"/>
    </row>
    <row r="56" spans="1:8">
      <c r="A56" s="44"/>
      <c r="B56" s="44"/>
      <c r="C56" s="44"/>
      <c r="D56" s="44"/>
      <c r="E56" s="44"/>
      <c r="F56" s="44"/>
      <c r="G56" s="32"/>
      <c r="H56" s="40"/>
    </row>
    <row r="57" spans="1:8">
      <c r="A57" s="44"/>
      <c r="B57" s="44"/>
      <c r="C57" s="44"/>
      <c r="D57" s="44"/>
      <c r="E57" s="44"/>
      <c r="F57" s="44"/>
      <c r="G57" s="32"/>
      <c r="H57" s="40"/>
    </row>
    <row r="58" spans="1:8">
      <c r="A58" s="44"/>
      <c r="B58" s="44"/>
      <c r="C58" s="44"/>
      <c r="D58" s="44"/>
      <c r="E58" s="44"/>
      <c r="F58" s="44"/>
      <c r="G58" s="32"/>
      <c r="H58" s="40"/>
    </row>
    <row r="59" spans="1:8">
      <c r="A59" s="44"/>
      <c r="B59" s="44"/>
      <c r="C59" s="44"/>
      <c r="D59" s="44"/>
      <c r="E59" s="44"/>
      <c r="F59" s="44"/>
      <c r="G59" s="32"/>
      <c r="H59" s="40"/>
    </row>
    <row r="60" spans="1:8">
      <c r="A60" s="44"/>
      <c r="B60" s="44"/>
      <c r="C60" s="44"/>
      <c r="D60" s="44"/>
      <c r="E60" s="44"/>
      <c r="F60" s="44"/>
      <c r="G60" s="32"/>
      <c r="H60" s="40"/>
    </row>
    <row r="61" spans="1:8">
      <c r="A61" s="44"/>
      <c r="B61" s="44"/>
      <c r="C61" s="44"/>
      <c r="D61" s="44"/>
      <c r="E61" s="44"/>
      <c r="F61" s="44"/>
      <c r="G61" s="32"/>
      <c r="H61" s="40"/>
    </row>
    <row r="62" spans="1:8">
      <c r="A62" s="44"/>
      <c r="B62" s="44"/>
      <c r="C62" s="44"/>
      <c r="D62" s="44"/>
      <c r="E62" s="44"/>
      <c r="F62" s="44"/>
      <c r="G62" s="32"/>
      <c r="H62" s="40"/>
    </row>
    <row r="63" spans="1:8">
      <c r="A63" s="44"/>
      <c r="B63" s="44"/>
      <c r="C63" s="44"/>
      <c r="D63" s="44"/>
      <c r="E63" s="44"/>
      <c r="F63" s="44"/>
      <c r="G63" s="32"/>
      <c r="H63" s="40"/>
    </row>
    <row r="64" spans="1:8">
      <c r="A64" s="44"/>
      <c r="B64" s="44"/>
      <c r="C64" s="44"/>
      <c r="D64" s="44"/>
      <c r="E64" s="44"/>
      <c r="F64" s="44"/>
      <c r="G64" s="32"/>
      <c r="H64" s="40"/>
    </row>
    <row r="65" spans="1:8">
      <c r="A65" s="44"/>
      <c r="B65" s="44"/>
      <c r="C65" s="44"/>
      <c r="D65" s="44"/>
      <c r="E65" s="44"/>
      <c r="F65" s="44"/>
      <c r="G65" s="32"/>
      <c r="H65" s="40"/>
    </row>
    <row r="66" spans="1:8">
      <c r="A66" s="44"/>
      <c r="B66" s="44"/>
      <c r="C66" s="44"/>
      <c r="D66" s="44"/>
      <c r="E66" s="44"/>
      <c r="F66" s="44"/>
      <c r="G66" s="32"/>
      <c r="H66" s="40"/>
    </row>
    <row r="67" spans="1:8">
      <c r="A67" s="44"/>
      <c r="B67" s="44"/>
      <c r="C67" s="44"/>
      <c r="D67" s="44"/>
      <c r="E67" s="44"/>
      <c r="F67" s="44"/>
      <c r="G67" s="32"/>
      <c r="H67" s="40"/>
    </row>
    <row r="68" spans="1:8">
      <c r="A68" s="44"/>
      <c r="B68" s="44"/>
      <c r="C68" s="44"/>
      <c r="D68" s="44"/>
      <c r="E68" s="44"/>
      <c r="F68" s="44"/>
      <c r="G68" s="32"/>
      <c r="H68" s="40"/>
    </row>
    <row r="69" spans="1:8">
      <c r="A69" s="44"/>
      <c r="B69" s="44"/>
      <c r="C69" s="44"/>
      <c r="D69" s="44"/>
      <c r="E69" s="44"/>
      <c r="F69" s="44"/>
      <c r="G69" s="32"/>
      <c r="H69" s="40"/>
    </row>
    <row r="70" spans="1:8">
      <c r="A70" s="44"/>
      <c r="B70" s="44"/>
      <c r="C70" s="44"/>
      <c r="D70" s="44"/>
      <c r="E70" s="44"/>
      <c r="F70" s="44"/>
      <c r="G70" s="32"/>
      <c r="H70" s="40"/>
    </row>
    <row r="71" spans="1:8">
      <c r="A71" s="44"/>
      <c r="B71" s="44"/>
      <c r="C71" s="44"/>
      <c r="D71" s="44"/>
      <c r="E71" s="44"/>
      <c r="F71" s="44"/>
      <c r="G71" s="32"/>
      <c r="H71" s="40"/>
    </row>
    <row r="72" spans="1:8">
      <c r="A72" s="44"/>
      <c r="B72" s="44"/>
      <c r="C72" s="44"/>
      <c r="D72" s="44"/>
      <c r="E72" s="44"/>
      <c r="F72" s="44"/>
      <c r="G72" s="32"/>
      <c r="H72" s="40"/>
    </row>
    <row r="73" spans="1:8">
      <c r="A73" s="44"/>
      <c r="B73" s="44"/>
      <c r="C73" s="44"/>
      <c r="D73" s="44"/>
      <c r="E73" s="44"/>
      <c r="F73" s="44"/>
      <c r="G73" s="32"/>
      <c r="H73" s="40"/>
    </row>
    <row r="74" spans="1:8">
      <c r="A74" s="44"/>
      <c r="B74" s="44"/>
      <c r="C74" s="44"/>
      <c r="D74" s="44"/>
      <c r="E74" s="44"/>
      <c r="F74" s="44"/>
      <c r="G74" s="32"/>
      <c r="H74" s="40"/>
    </row>
    <row r="75" spans="1:8">
      <c r="A75" s="44"/>
      <c r="B75" s="44"/>
      <c r="C75" s="44"/>
      <c r="D75" s="44"/>
      <c r="E75" s="44"/>
      <c r="F75" s="44"/>
      <c r="G75" s="32"/>
      <c r="H75" s="40"/>
    </row>
    <row r="76" spans="1:8">
      <c r="A76" s="44"/>
      <c r="B76" s="44"/>
      <c r="C76" s="44"/>
      <c r="D76" s="44"/>
      <c r="E76" s="44"/>
      <c r="F76" s="44"/>
      <c r="G76" s="32"/>
      <c r="H76" s="40"/>
    </row>
    <row r="77" spans="1:8">
      <c r="A77" s="44"/>
      <c r="B77" s="44"/>
      <c r="C77" s="44"/>
      <c r="D77" s="44"/>
      <c r="E77" s="44"/>
      <c r="F77" s="44"/>
      <c r="G77" s="32"/>
      <c r="H77" s="40"/>
    </row>
    <row r="78" spans="1:8">
      <c r="A78" s="44"/>
      <c r="B78" s="44"/>
      <c r="C78" s="44"/>
      <c r="D78" s="44"/>
      <c r="E78" s="44"/>
      <c r="F78" s="44"/>
      <c r="G78" s="32"/>
      <c r="H78" s="40"/>
    </row>
    <row r="79" spans="1:8">
      <c r="A79" s="44"/>
      <c r="B79" s="44"/>
      <c r="C79" s="44"/>
      <c r="D79" s="44"/>
      <c r="E79" s="44"/>
      <c r="F79" s="44"/>
      <c r="G79" s="32"/>
      <c r="H79" s="40"/>
    </row>
    <row r="80" spans="1:8">
      <c r="A80" s="44"/>
      <c r="B80" s="44"/>
      <c r="C80" s="44"/>
      <c r="D80" s="44"/>
      <c r="E80" s="44"/>
      <c r="F80" s="44"/>
      <c r="G80" s="32"/>
      <c r="H80" s="40"/>
    </row>
    <row r="81" spans="1:8">
      <c r="A81" s="44"/>
      <c r="B81" s="44"/>
      <c r="C81" s="44"/>
      <c r="D81" s="44"/>
      <c r="E81" s="44"/>
      <c r="F81" s="44"/>
      <c r="G81" s="32"/>
      <c r="H81" s="40"/>
    </row>
    <row r="82" spans="1:8">
      <c r="A82" s="44"/>
      <c r="B82" s="44"/>
      <c r="C82" s="44"/>
      <c r="D82" s="44"/>
      <c r="E82" s="44"/>
      <c r="F82" s="44"/>
      <c r="G82" s="32"/>
      <c r="H82" s="40"/>
    </row>
    <row r="83" spans="1:8">
      <c r="A83" s="44"/>
      <c r="B83" s="44"/>
      <c r="C83" s="44"/>
      <c r="D83" s="44"/>
      <c r="E83" s="44"/>
      <c r="F83" s="44"/>
      <c r="G83" s="32"/>
      <c r="H83" s="40"/>
    </row>
    <row r="84" spans="1:8">
      <c r="A84" s="44"/>
      <c r="B84" s="44"/>
      <c r="C84" s="44"/>
      <c r="D84" s="44"/>
      <c r="E84" s="44"/>
      <c r="F84" s="44"/>
      <c r="G84" s="32"/>
      <c r="H84" s="40"/>
    </row>
    <row r="85" spans="1:8">
      <c r="A85" s="44"/>
      <c r="B85" s="44"/>
      <c r="C85" s="44"/>
      <c r="D85" s="44"/>
      <c r="E85" s="44"/>
      <c r="F85" s="44"/>
      <c r="G85" s="32"/>
      <c r="H85" s="40"/>
    </row>
    <row r="86" spans="1:8">
      <c r="A86" s="44"/>
      <c r="B86" s="44"/>
      <c r="C86" s="44"/>
      <c r="D86" s="44"/>
      <c r="E86" s="44"/>
      <c r="F86" s="44"/>
      <c r="G86" s="32"/>
      <c r="H86" s="40"/>
    </row>
    <row r="87" spans="1:8">
      <c r="A87" s="44"/>
      <c r="B87" s="44"/>
      <c r="C87" s="44"/>
      <c r="D87" s="44"/>
      <c r="E87" s="44"/>
      <c r="F87" s="44"/>
      <c r="G87" s="32"/>
      <c r="H87" s="40"/>
    </row>
    <row r="88" spans="1:8">
      <c r="A88" s="44"/>
      <c r="B88" s="44"/>
      <c r="C88" s="44"/>
      <c r="D88" s="44"/>
      <c r="E88" s="44"/>
      <c r="F88" s="44"/>
      <c r="G88" s="32"/>
      <c r="H88" s="40"/>
    </row>
    <row r="89" spans="1:8">
      <c r="A89" s="44"/>
      <c r="B89" s="44"/>
      <c r="C89" s="44"/>
      <c r="D89" s="44"/>
      <c r="E89" s="44"/>
      <c r="F89" s="44"/>
      <c r="G89" s="32"/>
      <c r="H89" s="40"/>
    </row>
    <row r="90" spans="1:8">
      <c r="A90" s="44"/>
      <c r="B90" s="44"/>
      <c r="C90" s="44"/>
      <c r="D90" s="44"/>
      <c r="E90" s="44"/>
      <c r="F90" s="44"/>
      <c r="G90" s="32"/>
      <c r="H90" s="40"/>
    </row>
    <row r="91" spans="1:8">
      <c r="A91" s="44"/>
      <c r="B91" s="44"/>
      <c r="C91" s="44"/>
      <c r="D91" s="44"/>
      <c r="E91" s="44"/>
      <c r="F91" s="44"/>
      <c r="G91" s="32"/>
      <c r="H91" s="40"/>
    </row>
    <row r="92" spans="1:8">
      <c r="A92" s="44"/>
      <c r="B92" s="44"/>
      <c r="C92" s="44"/>
      <c r="D92" s="44"/>
      <c r="E92" s="44"/>
      <c r="F92" s="44"/>
      <c r="G92" s="32"/>
      <c r="H92" s="40"/>
    </row>
    <row r="93" spans="1:8">
      <c r="A93" s="44"/>
      <c r="B93" s="44"/>
      <c r="C93" s="44"/>
      <c r="D93" s="44"/>
      <c r="E93" s="44"/>
      <c r="F93" s="44"/>
      <c r="G93" s="32"/>
      <c r="H93" s="40"/>
    </row>
    <row r="94" spans="1:8">
      <c r="A94" s="44"/>
      <c r="B94" s="44"/>
      <c r="C94" s="44"/>
      <c r="D94" s="44"/>
      <c r="E94" s="44"/>
      <c r="F94" s="44"/>
      <c r="G94" s="32"/>
      <c r="H94" s="40"/>
    </row>
    <row r="95" spans="1:8">
      <c r="A95" s="44"/>
      <c r="B95" s="44"/>
      <c r="C95" s="44"/>
      <c r="D95" s="44"/>
      <c r="E95" s="44"/>
      <c r="F95" s="44"/>
      <c r="G95" s="32"/>
      <c r="H95" s="40"/>
    </row>
  </sheetData>
  <phoneticPr fontId="2" type="noConversion"/>
  <printOptions gridLines="1"/>
  <pageMargins left="0.75" right="0.75" top="0.85" bottom="0.3" header="0" footer="0.5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opLeftCell="A22" workbookViewId="0">
      <selection activeCell="G21" sqref="G21"/>
    </sheetView>
  </sheetViews>
  <sheetFormatPr defaultRowHeight="13"/>
  <cols>
    <col min="1" max="1" width="13.26953125" style="18" customWidth="1"/>
    <col min="2" max="2" width="12.7265625" style="18" customWidth="1"/>
    <col min="3" max="3" width="12.1796875" style="18" customWidth="1"/>
    <col min="4" max="4" width="12.1796875" style="69" customWidth="1"/>
    <col min="5" max="5" width="13" style="18" customWidth="1"/>
    <col min="6" max="6" width="13.81640625" style="69" customWidth="1"/>
    <col min="7" max="7" width="14.453125" style="18" customWidth="1"/>
    <col min="8" max="8" width="12.81640625" style="8" customWidth="1"/>
    <col min="9" max="9" width="16.7265625" style="23" customWidth="1"/>
    <col min="10" max="10" width="10.1796875" bestFit="1" customWidth="1"/>
  </cols>
  <sheetData>
    <row r="1" spans="1:10">
      <c r="A1" s="17"/>
      <c r="B1" s="22">
        <v>43374</v>
      </c>
      <c r="C1" s="22">
        <f>+B1</f>
        <v>43374</v>
      </c>
      <c r="D1" s="67">
        <v>43405</v>
      </c>
      <c r="E1" s="22">
        <f>+D1</f>
        <v>43405</v>
      </c>
      <c r="F1" s="67">
        <v>43435</v>
      </c>
      <c r="G1" s="22">
        <f>+F1</f>
        <v>43435</v>
      </c>
      <c r="H1" s="30" t="s">
        <v>29</v>
      </c>
      <c r="I1" s="28" t="s">
        <v>35</v>
      </c>
    </row>
    <row r="2" spans="1:10" ht="13.5" thickBot="1">
      <c r="A2" s="25"/>
      <c r="B2" s="27" t="s">
        <v>0</v>
      </c>
      <c r="C2" s="26" t="s">
        <v>20</v>
      </c>
      <c r="D2" s="68" t="s">
        <v>20</v>
      </c>
      <c r="E2" s="27" t="s">
        <v>0</v>
      </c>
      <c r="F2" s="68" t="s">
        <v>20</v>
      </c>
      <c r="G2" s="27" t="s">
        <v>0</v>
      </c>
      <c r="H2" s="31" t="s">
        <v>21</v>
      </c>
      <c r="I2" s="48" t="s">
        <v>36</v>
      </c>
    </row>
    <row r="3" spans="1:10">
      <c r="H3" s="32"/>
    </row>
    <row r="4" spans="1:10">
      <c r="A4" s="18" t="s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33">
        <f>SUM(B4:G4)</f>
        <v>0</v>
      </c>
      <c r="I4" s="23" t="s">
        <v>25</v>
      </c>
    </row>
    <row r="5" spans="1:10">
      <c r="B5" s="23"/>
      <c r="C5" s="23"/>
      <c r="D5" s="23"/>
      <c r="E5" s="23"/>
      <c r="F5" s="23"/>
      <c r="G5" s="23"/>
      <c r="H5" s="32"/>
    </row>
    <row r="6" spans="1:10">
      <c r="A6" s="18" t="s">
        <v>2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33">
        <f>SUM(B6:G6)</f>
        <v>0</v>
      </c>
      <c r="J6" s="1"/>
    </row>
    <row r="7" spans="1:10">
      <c r="A7" s="18" t="s">
        <v>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33">
        <f t="shared" ref="H7:H14" si="0">SUM(B7:G7)</f>
        <v>0</v>
      </c>
      <c r="J7" s="1"/>
    </row>
    <row r="8" spans="1:10">
      <c r="A8" s="18" t="s">
        <v>4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33">
        <f>SUM(B8:G8)</f>
        <v>0</v>
      </c>
      <c r="I8" s="86">
        <v>0</v>
      </c>
      <c r="J8" s="1"/>
    </row>
    <row r="9" spans="1:10">
      <c r="A9" s="18" t="s">
        <v>5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33">
        <f>SUM(B9:G9)</f>
        <v>0</v>
      </c>
      <c r="I9" s="86">
        <v>0</v>
      </c>
      <c r="J9" s="1"/>
    </row>
    <row r="10" spans="1:10">
      <c r="A10" s="18" t="s">
        <v>6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33">
        <f>SUM(B10:G10)</f>
        <v>0</v>
      </c>
    </row>
    <row r="11" spans="1:10">
      <c r="A11" t="s">
        <v>39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33">
        <f>SUM(B11:G11)</f>
        <v>0</v>
      </c>
      <c r="I11" s="23" t="s">
        <v>25</v>
      </c>
    </row>
    <row r="12" spans="1:10">
      <c r="A12" t="s">
        <v>40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33">
        <f>SUM(B12:G12)</f>
        <v>0</v>
      </c>
    </row>
    <row r="13" spans="1:10">
      <c r="A13" s="18" t="s">
        <v>13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33">
        <f t="shared" si="0"/>
        <v>0</v>
      </c>
    </row>
    <row r="14" spans="1:10">
      <c r="A14" s="18" t="s">
        <v>14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33">
        <f t="shared" si="0"/>
        <v>0</v>
      </c>
    </row>
    <row r="15" spans="1:10">
      <c r="A15" s="20" t="s">
        <v>22</v>
      </c>
      <c r="B15" s="89">
        <f>B35</f>
        <v>0</v>
      </c>
      <c r="C15" s="89">
        <f>C35</f>
        <v>0</v>
      </c>
      <c r="D15" s="89">
        <f>D35</f>
        <v>0</v>
      </c>
      <c r="E15" s="89">
        <f>E35</f>
        <v>0</v>
      </c>
      <c r="F15" s="89">
        <f>F35</f>
        <v>0</v>
      </c>
      <c r="G15" s="89">
        <f>G35</f>
        <v>0</v>
      </c>
      <c r="H15" s="89">
        <f>SUM(B15:G15)</f>
        <v>0</v>
      </c>
    </row>
    <row r="16" spans="1:10">
      <c r="A16" s="20" t="s">
        <v>23</v>
      </c>
      <c r="B16" s="89">
        <f t="shared" ref="B16:G16" si="1">B47</f>
        <v>0</v>
      </c>
      <c r="C16" s="89">
        <f t="shared" ref="C16:G16" si="2">C47</f>
        <v>0</v>
      </c>
      <c r="D16" s="89">
        <f t="shared" si="2"/>
        <v>0</v>
      </c>
      <c r="E16" s="89">
        <f t="shared" si="2"/>
        <v>0</v>
      </c>
      <c r="F16" s="89">
        <f t="shared" si="2"/>
        <v>0</v>
      </c>
      <c r="G16" s="89">
        <f t="shared" si="2"/>
        <v>0</v>
      </c>
      <c r="H16" s="89">
        <f>SUM(B16:G16)</f>
        <v>0</v>
      </c>
      <c r="I16" s="23" t="s">
        <v>25</v>
      </c>
    </row>
    <row r="17" spans="1:9">
      <c r="B17" s="23"/>
      <c r="C17" s="23"/>
      <c r="D17" s="23"/>
      <c r="E17" s="23"/>
      <c r="F17" s="23"/>
      <c r="G17" s="23"/>
      <c r="H17" s="32"/>
    </row>
    <row r="18" spans="1:9">
      <c r="A18" s="18" t="s">
        <v>12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33">
        <f>SUM(B18:G18)</f>
        <v>0</v>
      </c>
      <c r="I18" s="86">
        <f>ROUND(H4*0.0023,2)+0.27</f>
        <v>0.27</v>
      </c>
    </row>
    <row r="19" spans="1:9">
      <c r="A19" s="51"/>
      <c r="B19" s="23"/>
      <c r="C19" s="23"/>
      <c r="D19" s="23"/>
      <c r="E19" s="23"/>
      <c r="F19" s="23"/>
      <c r="G19" s="23"/>
      <c r="H19" s="32"/>
    </row>
    <row r="20" spans="1:9">
      <c r="A20" s="18" t="s">
        <v>26</v>
      </c>
      <c r="B20" s="70">
        <f t="shared" ref="B20:G20" si="3">SUM(B4-B15)</f>
        <v>0</v>
      </c>
      <c r="C20" s="70">
        <f t="shared" ref="C20:G20" si="4">SUM(C4-C15)</f>
        <v>0</v>
      </c>
      <c r="D20" s="70">
        <f t="shared" si="4"/>
        <v>0</v>
      </c>
      <c r="E20" s="70">
        <f t="shared" si="4"/>
        <v>0</v>
      </c>
      <c r="F20" s="70">
        <f t="shared" si="4"/>
        <v>0</v>
      </c>
      <c r="G20" s="70">
        <f t="shared" si="4"/>
        <v>0</v>
      </c>
      <c r="H20" s="33">
        <f>SUM(B20:G20)</f>
        <v>0</v>
      </c>
      <c r="I20" s="52"/>
    </row>
    <row r="21" spans="1:9">
      <c r="A21" s="18" t="s">
        <v>37</v>
      </c>
      <c r="B21" s="70">
        <f>B20</f>
        <v>0</v>
      </c>
      <c r="C21" s="70">
        <f>C20</f>
        <v>0</v>
      </c>
      <c r="D21" s="70">
        <f>D20</f>
        <v>0</v>
      </c>
      <c r="E21" s="70">
        <f>E20</f>
        <v>0</v>
      </c>
      <c r="F21" s="70">
        <f>F20</f>
        <v>0</v>
      </c>
      <c r="G21" s="70">
        <f>G20</f>
        <v>0</v>
      </c>
      <c r="H21" s="33">
        <f>SUM(B21:G21)</f>
        <v>0</v>
      </c>
    </row>
    <row r="22" spans="1:9">
      <c r="A22" s="18" t="s">
        <v>15</v>
      </c>
      <c r="B22" s="23">
        <f t="shared" ref="B22:G22" si="5">B21-B11-B12-B13-B14-B16</f>
        <v>0</v>
      </c>
      <c r="C22" s="23">
        <f t="shared" ref="C22:G22" si="6">C21-C11-C12-C13-C14-C16</f>
        <v>0</v>
      </c>
      <c r="D22" s="23">
        <f t="shared" si="6"/>
        <v>0</v>
      </c>
      <c r="E22" s="23">
        <f t="shared" si="6"/>
        <v>0</v>
      </c>
      <c r="F22" s="23">
        <f t="shared" si="6"/>
        <v>0</v>
      </c>
      <c r="G22" s="23">
        <f t="shared" si="6"/>
        <v>0</v>
      </c>
      <c r="H22" s="33">
        <f>SUM(B22:G22)</f>
        <v>0</v>
      </c>
    </row>
    <row r="23" spans="1:9" ht="8.15" customHeight="1">
      <c r="B23" s="23"/>
      <c r="C23" s="23"/>
      <c r="D23" s="23"/>
      <c r="E23" s="23"/>
      <c r="F23" s="23"/>
      <c r="G23" s="23"/>
      <c r="H23" s="32"/>
    </row>
    <row r="24" spans="1:9">
      <c r="A24" s="20" t="s">
        <v>16</v>
      </c>
      <c r="B24" s="23"/>
      <c r="C24" s="23"/>
      <c r="D24" s="23"/>
      <c r="E24" s="23"/>
      <c r="F24" s="23"/>
      <c r="G24" s="23"/>
      <c r="H24" s="32"/>
    </row>
    <row r="25" spans="1:9">
      <c r="A25" s="101" t="s">
        <v>74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33">
        <f t="shared" ref="H25:H31" si="7">SUM(B25:G25)</f>
        <v>0</v>
      </c>
    </row>
    <row r="26" spans="1:9">
      <c r="A26" s="101" t="s">
        <v>75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33">
        <f t="shared" si="7"/>
        <v>0</v>
      </c>
    </row>
    <row r="27" spans="1:9">
      <c r="A27" s="18" t="s">
        <v>9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33">
        <f t="shared" si="7"/>
        <v>0</v>
      </c>
    </row>
    <row r="28" spans="1:9">
      <c r="A28" s="18" t="s">
        <v>7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33">
        <f t="shared" si="7"/>
        <v>0</v>
      </c>
    </row>
    <row r="29" spans="1:9">
      <c r="A29" s="18" t="s">
        <v>8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33">
        <f t="shared" si="7"/>
        <v>0</v>
      </c>
    </row>
    <row r="30" spans="1:9">
      <c r="A30" s="18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33">
        <f t="shared" si="7"/>
        <v>0</v>
      </c>
    </row>
    <row r="31" spans="1:9">
      <c r="A31" t="s">
        <v>10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33">
        <f t="shared" si="7"/>
        <v>0</v>
      </c>
    </row>
    <row r="32" spans="1:9">
      <c r="A32" t="s">
        <v>69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33">
        <f t="shared" ref="H32:H34" si="8">SUM(B32:G32)</f>
        <v>0</v>
      </c>
    </row>
    <row r="33" spans="1:9">
      <c r="A33" t="s">
        <v>78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33">
        <f t="shared" ref="H33" si="9">SUM(B33:G33)</f>
        <v>0</v>
      </c>
    </row>
    <row r="34" spans="1:9">
      <c r="A34" t="s">
        <v>67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33">
        <f t="shared" si="8"/>
        <v>0</v>
      </c>
    </row>
    <row r="35" spans="1:9">
      <c r="A35" s="21" t="s">
        <v>21</v>
      </c>
      <c r="B35" s="24">
        <f>SUM(B25:B34)</f>
        <v>0</v>
      </c>
      <c r="C35" s="24">
        <f>SUM(C25:C34)</f>
        <v>0</v>
      </c>
      <c r="D35" s="24">
        <f>SUM(D25:D34)</f>
        <v>0</v>
      </c>
      <c r="E35" s="24">
        <f>SUM(E25:E34)</f>
        <v>0</v>
      </c>
      <c r="F35" s="24">
        <f>SUM(F25:F34)</f>
        <v>0</v>
      </c>
      <c r="G35" s="24">
        <f>SUM(G25:G34)</f>
        <v>0</v>
      </c>
      <c r="H35" s="33">
        <f>SUM(B35:G35)</f>
        <v>0</v>
      </c>
    </row>
    <row r="36" spans="1:9" ht="8.15" customHeight="1">
      <c r="B36" s="23"/>
      <c r="C36" s="23"/>
      <c r="D36" s="23"/>
      <c r="E36" s="23"/>
      <c r="F36" s="23"/>
      <c r="G36" s="23"/>
      <c r="H36" s="32"/>
    </row>
    <row r="37" spans="1:9">
      <c r="A37" s="20" t="s">
        <v>11</v>
      </c>
      <c r="B37" s="23"/>
      <c r="C37" s="23"/>
      <c r="D37" s="23"/>
      <c r="E37" s="23"/>
      <c r="F37" s="23"/>
      <c r="G37" s="23"/>
      <c r="H37" s="32"/>
    </row>
    <row r="38" spans="1:9">
      <c r="A38" s="101" t="s">
        <v>73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33">
        <f t="shared" ref="H38:H46" si="10">SUM(B38:G38)</f>
        <v>0</v>
      </c>
    </row>
    <row r="39" spans="1:9">
      <c r="A39" t="s">
        <v>17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33">
        <f t="shared" si="10"/>
        <v>0</v>
      </c>
    </row>
    <row r="40" spans="1:9">
      <c r="A40" t="s">
        <v>50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33">
        <f t="shared" si="10"/>
        <v>0</v>
      </c>
    </row>
    <row r="41" spans="1:9">
      <c r="A41" t="s">
        <v>43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33">
        <f t="shared" si="10"/>
        <v>0</v>
      </c>
    </row>
    <row r="42" spans="1:9">
      <c r="A42" t="s">
        <v>41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33">
        <f t="shared" si="10"/>
        <v>0</v>
      </c>
    </row>
    <row r="43" spans="1:9">
      <c r="A43" t="s">
        <v>63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33">
        <f t="shared" si="10"/>
        <v>0</v>
      </c>
    </row>
    <row r="44" spans="1:9">
      <c r="A44" t="s">
        <v>18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33">
        <f t="shared" si="10"/>
        <v>0</v>
      </c>
    </row>
    <row r="45" spans="1:9">
      <c r="A45" t="s">
        <v>49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33">
        <f t="shared" si="10"/>
        <v>0</v>
      </c>
    </row>
    <row r="46" spans="1:9" ht="13.5" thickBot="1">
      <c r="A46" t="s">
        <v>19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33">
        <f t="shared" si="10"/>
        <v>0</v>
      </c>
    </row>
    <row r="47" spans="1:9" ht="13.5" thickBot="1">
      <c r="A47" s="41" t="s">
        <v>21</v>
      </c>
      <c r="B47" s="42">
        <f>SUM(B38:B46)</f>
        <v>0</v>
      </c>
      <c r="C47" s="42">
        <f>SUM(C38:C46)</f>
        <v>0</v>
      </c>
      <c r="D47" s="42">
        <f>SUM(D38:D46)</f>
        <v>0</v>
      </c>
      <c r="E47" s="42">
        <f>SUM(E38:E46)</f>
        <v>0</v>
      </c>
      <c r="F47" s="42">
        <f>SUM(F38:F46)</f>
        <v>0</v>
      </c>
      <c r="G47" s="42">
        <f>SUM(G38:G46)</f>
        <v>0</v>
      </c>
      <c r="H47" s="43">
        <f>SUM(B47:G47)</f>
        <v>0</v>
      </c>
      <c r="I47" s="39"/>
    </row>
    <row r="48" spans="1:9">
      <c r="A48" s="44"/>
      <c r="B48" s="44"/>
      <c r="C48" s="44"/>
      <c r="D48" s="71"/>
      <c r="E48" s="44"/>
      <c r="F48" s="71"/>
      <c r="G48" s="44"/>
      <c r="H48" s="32"/>
      <c r="I48" s="40"/>
    </row>
    <row r="49" spans="1:9">
      <c r="A49" s="44"/>
      <c r="B49" s="44"/>
      <c r="C49" s="44"/>
      <c r="D49" s="71"/>
      <c r="E49" s="44"/>
      <c r="F49" s="71"/>
      <c r="G49" s="44"/>
      <c r="H49" s="33"/>
      <c r="I49" s="40"/>
    </row>
    <row r="50" spans="1:9">
      <c r="A50" s="44"/>
      <c r="B50" s="44"/>
      <c r="C50" s="44"/>
      <c r="D50" s="71"/>
      <c r="E50" s="44"/>
      <c r="F50" s="71"/>
      <c r="G50" s="44"/>
      <c r="H50" s="32"/>
      <c r="I50" s="40"/>
    </row>
    <row r="51" spans="1:9">
      <c r="A51" s="44"/>
      <c r="B51" s="44"/>
      <c r="C51" s="44"/>
      <c r="D51" s="71"/>
      <c r="E51" s="44"/>
      <c r="F51" s="71"/>
      <c r="G51" s="44"/>
      <c r="H51" s="32"/>
      <c r="I51" s="40"/>
    </row>
    <row r="52" spans="1:9">
      <c r="A52" s="44"/>
      <c r="B52" s="44"/>
      <c r="C52" s="44"/>
      <c r="D52" s="71"/>
      <c r="E52" s="44"/>
      <c r="F52" s="71"/>
      <c r="G52" s="44"/>
      <c r="H52" s="32"/>
      <c r="I52" s="40"/>
    </row>
    <row r="53" spans="1:9">
      <c r="A53" s="44"/>
      <c r="B53" s="44"/>
      <c r="C53" s="44"/>
      <c r="D53" s="71"/>
      <c r="E53" s="44"/>
      <c r="F53" s="71"/>
      <c r="G53" s="44"/>
      <c r="H53" s="32"/>
      <c r="I53" s="40"/>
    </row>
    <row r="54" spans="1:9">
      <c r="A54" s="44"/>
      <c r="B54" s="44"/>
      <c r="C54" s="44"/>
      <c r="D54" s="71"/>
      <c r="E54" s="44"/>
      <c r="F54" s="71"/>
      <c r="G54" s="44"/>
      <c r="H54" s="32"/>
      <c r="I54" s="40"/>
    </row>
    <row r="55" spans="1:9">
      <c r="A55" s="44"/>
      <c r="B55" s="44"/>
      <c r="C55" s="44"/>
      <c r="D55" s="71"/>
      <c r="E55" s="44"/>
      <c r="F55" s="71"/>
      <c r="G55" s="44"/>
      <c r="H55" s="32"/>
      <c r="I55" s="40"/>
    </row>
    <row r="56" spans="1:9">
      <c r="A56" s="44"/>
      <c r="B56" s="44"/>
      <c r="C56" s="44"/>
      <c r="D56" s="71"/>
      <c r="E56" s="44"/>
      <c r="F56" s="71"/>
      <c r="G56" s="44"/>
      <c r="H56" s="32"/>
      <c r="I56" s="40"/>
    </row>
    <row r="57" spans="1:9">
      <c r="A57" s="44"/>
      <c r="B57" s="44"/>
      <c r="C57" s="44"/>
      <c r="D57" s="71"/>
      <c r="E57" s="44"/>
      <c r="F57" s="71"/>
      <c r="G57" s="44"/>
      <c r="H57" s="32"/>
      <c r="I57" s="40"/>
    </row>
    <row r="58" spans="1:9">
      <c r="A58" s="44"/>
      <c r="B58" s="44"/>
      <c r="C58" s="44"/>
      <c r="D58" s="71"/>
      <c r="E58" s="44"/>
      <c r="F58" s="71"/>
      <c r="G58" s="44"/>
      <c r="H58" s="32"/>
      <c r="I58" s="40"/>
    </row>
    <row r="59" spans="1:9">
      <c r="A59" s="44"/>
      <c r="B59" s="44"/>
      <c r="C59" s="44"/>
      <c r="D59" s="71"/>
      <c r="E59" s="44"/>
      <c r="F59" s="71"/>
      <c r="G59" s="44"/>
      <c r="H59" s="32"/>
      <c r="I59" s="40"/>
    </row>
    <row r="60" spans="1:9">
      <c r="A60" s="44"/>
      <c r="B60" s="44"/>
      <c r="C60" s="44"/>
      <c r="D60" s="71"/>
      <c r="E60" s="44"/>
      <c r="F60" s="71"/>
      <c r="G60" s="44"/>
      <c r="H60" s="32"/>
      <c r="I60" s="40"/>
    </row>
    <row r="61" spans="1:9">
      <c r="A61" s="44"/>
      <c r="B61" s="44"/>
      <c r="C61" s="44"/>
      <c r="D61" s="71"/>
      <c r="E61" s="44"/>
      <c r="F61" s="71"/>
      <c r="G61" s="44"/>
      <c r="H61" s="32"/>
      <c r="I61" s="40"/>
    </row>
    <row r="62" spans="1:9">
      <c r="A62" s="44"/>
      <c r="B62" s="44"/>
      <c r="C62" s="44"/>
      <c r="D62" s="71"/>
      <c r="E62" s="44"/>
      <c r="F62" s="71"/>
      <c r="G62" s="44"/>
      <c r="H62" s="32"/>
      <c r="I62" s="40"/>
    </row>
    <row r="63" spans="1:9">
      <c r="A63" s="44"/>
      <c r="B63" s="44"/>
      <c r="C63" s="44"/>
      <c r="D63" s="71"/>
      <c r="E63" s="44"/>
      <c r="F63" s="71"/>
      <c r="G63" s="44"/>
      <c r="H63" s="32"/>
      <c r="I63" s="40"/>
    </row>
    <row r="64" spans="1:9">
      <c r="A64" s="44"/>
      <c r="B64" s="44"/>
      <c r="C64" s="44"/>
      <c r="D64" s="71"/>
      <c r="E64" s="44"/>
      <c r="F64" s="71"/>
      <c r="G64" s="44"/>
      <c r="H64" s="32"/>
      <c r="I64" s="40"/>
    </row>
    <row r="65" spans="1:9">
      <c r="A65" s="44"/>
      <c r="B65" s="44"/>
      <c r="C65" s="44"/>
      <c r="D65" s="71"/>
      <c r="E65" s="44"/>
      <c r="F65" s="71"/>
      <c r="G65" s="44"/>
      <c r="H65" s="32"/>
      <c r="I65" s="40"/>
    </row>
    <row r="66" spans="1:9">
      <c r="A66" s="44"/>
      <c r="B66" s="44"/>
      <c r="C66" s="44"/>
      <c r="D66" s="71"/>
      <c r="E66" s="44"/>
      <c r="F66" s="71"/>
      <c r="G66" s="44"/>
      <c r="H66" s="32"/>
      <c r="I66" s="40"/>
    </row>
    <row r="67" spans="1:9">
      <c r="A67" s="44"/>
      <c r="B67" s="44"/>
      <c r="C67" s="44"/>
      <c r="D67" s="71"/>
      <c r="E67" s="44"/>
      <c r="F67" s="71"/>
      <c r="G67" s="44"/>
      <c r="H67" s="32"/>
      <c r="I67" s="40"/>
    </row>
    <row r="68" spans="1:9">
      <c r="A68" s="44"/>
      <c r="B68" s="44"/>
      <c r="C68" s="44"/>
      <c r="D68" s="71"/>
      <c r="E68" s="44"/>
      <c r="F68" s="71"/>
      <c r="G68" s="44"/>
      <c r="H68" s="32"/>
      <c r="I68" s="40"/>
    </row>
    <row r="69" spans="1:9">
      <c r="A69" s="44"/>
      <c r="B69" s="44"/>
      <c r="C69" s="44"/>
      <c r="D69" s="71"/>
      <c r="E69" s="44"/>
      <c r="F69" s="71"/>
      <c r="G69" s="44"/>
      <c r="H69" s="32"/>
      <c r="I69" s="40"/>
    </row>
    <row r="70" spans="1:9">
      <c r="A70" s="44"/>
      <c r="B70" s="44"/>
      <c r="C70" s="44"/>
      <c r="D70" s="71"/>
      <c r="E70" s="44"/>
      <c r="F70" s="71"/>
      <c r="G70" s="44"/>
      <c r="H70" s="32"/>
      <c r="I70" s="40"/>
    </row>
    <row r="71" spans="1:9">
      <c r="A71" s="44"/>
      <c r="B71" s="44"/>
      <c r="C71" s="44"/>
      <c r="D71" s="71"/>
      <c r="E71" s="44"/>
      <c r="F71" s="71"/>
      <c r="G71" s="44"/>
      <c r="H71" s="32"/>
      <c r="I71" s="40"/>
    </row>
    <row r="72" spans="1:9">
      <c r="A72" s="44"/>
      <c r="B72" s="44"/>
      <c r="C72" s="44"/>
      <c r="D72" s="71"/>
      <c r="E72" s="44"/>
      <c r="F72" s="71"/>
      <c r="G72" s="44"/>
      <c r="H72" s="32"/>
      <c r="I72" s="40"/>
    </row>
    <row r="73" spans="1:9">
      <c r="A73" s="44"/>
      <c r="B73" s="44"/>
      <c r="C73" s="44"/>
      <c r="D73" s="71"/>
      <c r="E73" s="44"/>
      <c r="F73" s="71"/>
      <c r="G73" s="44"/>
      <c r="H73" s="32"/>
      <c r="I73" s="40"/>
    </row>
    <row r="74" spans="1:9">
      <c r="A74" s="44"/>
      <c r="B74" s="44"/>
      <c r="C74" s="44"/>
      <c r="D74" s="71"/>
      <c r="E74" s="44"/>
      <c r="F74" s="71"/>
      <c r="G74" s="44"/>
      <c r="H74" s="32"/>
      <c r="I74" s="40"/>
    </row>
    <row r="75" spans="1:9">
      <c r="A75" s="44"/>
      <c r="B75" s="44"/>
      <c r="C75" s="44"/>
      <c r="D75" s="71"/>
      <c r="E75" s="44"/>
      <c r="F75" s="71"/>
      <c r="G75" s="44"/>
      <c r="H75" s="32"/>
      <c r="I75" s="40"/>
    </row>
    <row r="76" spans="1:9">
      <c r="A76" s="44"/>
      <c r="B76" s="44"/>
      <c r="C76" s="44"/>
      <c r="D76" s="71"/>
      <c r="E76" s="44"/>
      <c r="F76" s="71"/>
      <c r="G76" s="44"/>
      <c r="H76" s="32"/>
      <c r="I76" s="40"/>
    </row>
    <row r="77" spans="1:9">
      <c r="A77" s="44"/>
      <c r="B77" s="44"/>
      <c r="C77" s="44"/>
      <c r="D77" s="71"/>
      <c r="E77" s="44"/>
      <c r="F77" s="71"/>
      <c r="G77" s="44"/>
      <c r="H77" s="32"/>
      <c r="I77" s="40"/>
    </row>
    <row r="78" spans="1:9">
      <c r="A78" s="44"/>
      <c r="B78" s="44"/>
      <c r="C78" s="44"/>
      <c r="D78" s="71"/>
      <c r="E78" s="44"/>
      <c r="F78" s="71"/>
      <c r="G78" s="44"/>
      <c r="H78" s="32"/>
      <c r="I78" s="40"/>
    </row>
    <row r="79" spans="1:9">
      <c r="A79" s="44"/>
      <c r="B79" s="44"/>
      <c r="C79" s="44"/>
      <c r="D79" s="71"/>
      <c r="E79" s="44"/>
      <c r="F79" s="71"/>
      <c r="G79" s="44"/>
      <c r="H79" s="32"/>
      <c r="I79" s="40"/>
    </row>
    <row r="80" spans="1:9">
      <c r="A80" s="44"/>
      <c r="B80" s="44"/>
      <c r="C80" s="44"/>
      <c r="D80" s="71"/>
      <c r="E80" s="44"/>
      <c r="F80" s="71"/>
      <c r="G80" s="44"/>
      <c r="H80" s="32"/>
      <c r="I80" s="40"/>
    </row>
    <row r="81" spans="1:9">
      <c r="A81" s="44"/>
      <c r="B81" s="44"/>
      <c r="C81" s="44"/>
      <c r="D81" s="71"/>
      <c r="E81" s="44"/>
      <c r="F81" s="71"/>
      <c r="G81" s="44"/>
      <c r="H81" s="32"/>
      <c r="I81" s="40"/>
    </row>
    <row r="82" spans="1:9">
      <c r="A82" s="44"/>
      <c r="B82" s="44"/>
      <c r="C82" s="44"/>
      <c r="D82" s="71"/>
      <c r="E82" s="44"/>
      <c r="F82" s="71"/>
      <c r="G82" s="44"/>
      <c r="H82" s="32"/>
      <c r="I82" s="40"/>
    </row>
    <row r="83" spans="1:9">
      <c r="A83" s="44"/>
      <c r="B83" s="44"/>
      <c r="C83" s="44"/>
      <c r="D83" s="71"/>
      <c r="E83" s="44"/>
      <c r="F83" s="71"/>
      <c r="G83" s="44"/>
      <c r="H83" s="32"/>
      <c r="I83" s="40"/>
    </row>
    <row r="84" spans="1:9">
      <c r="A84" s="44"/>
      <c r="B84" s="44"/>
      <c r="C84" s="44"/>
      <c r="D84" s="71"/>
      <c r="E84" s="44"/>
      <c r="F84" s="71"/>
      <c r="G84" s="44"/>
      <c r="H84" s="32"/>
      <c r="I84" s="40"/>
    </row>
    <row r="85" spans="1:9">
      <c r="A85" s="44"/>
      <c r="B85" s="44"/>
      <c r="C85" s="44"/>
      <c r="D85" s="71"/>
      <c r="E85" s="44"/>
      <c r="F85" s="71"/>
      <c r="G85" s="44"/>
      <c r="H85" s="32"/>
      <c r="I85" s="40"/>
    </row>
    <row r="86" spans="1:9">
      <c r="A86" s="44"/>
      <c r="B86" s="44"/>
      <c r="C86" s="44"/>
      <c r="D86" s="71"/>
      <c r="E86" s="44"/>
      <c r="F86" s="71"/>
      <c r="G86" s="44"/>
      <c r="H86" s="32"/>
      <c r="I86" s="40"/>
    </row>
    <row r="87" spans="1:9">
      <c r="A87" s="44"/>
      <c r="B87" s="44"/>
      <c r="C87" s="44"/>
      <c r="D87" s="71"/>
      <c r="E87" s="44"/>
      <c r="F87" s="71"/>
      <c r="G87" s="44"/>
      <c r="H87" s="32"/>
      <c r="I87" s="40"/>
    </row>
    <row r="88" spans="1:9">
      <c r="A88" s="44"/>
      <c r="B88" s="44"/>
      <c r="C88" s="44"/>
      <c r="D88" s="71"/>
      <c r="E88" s="44"/>
      <c r="F88" s="71"/>
      <c r="G88" s="44"/>
      <c r="H88" s="32"/>
      <c r="I88" s="40"/>
    </row>
    <row r="89" spans="1:9">
      <c r="A89" s="44"/>
      <c r="B89" s="44"/>
      <c r="C89" s="44"/>
      <c r="D89" s="71"/>
      <c r="E89" s="44"/>
      <c r="F89" s="71"/>
      <c r="G89" s="44"/>
      <c r="H89" s="32"/>
      <c r="I89" s="40"/>
    </row>
    <row r="90" spans="1:9">
      <c r="A90" s="44"/>
      <c r="B90" s="44"/>
      <c r="C90" s="44"/>
      <c r="D90" s="71"/>
      <c r="E90" s="44"/>
      <c r="F90" s="71"/>
      <c r="G90" s="44"/>
      <c r="H90" s="32"/>
      <c r="I90" s="40"/>
    </row>
    <row r="91" spans="1:9">
      <c r="A91" s="44"/>
      <c r="B91" s="44"/>
      <c r="C91" s="44"/>
      <c r="D91" s="71"/>
      <c r="E91" s="44"/>
      <c r="F91" s="71"/>
      <c r="G91" s="44"/>
      <c r="H91" s="32"/>
      <c r="I91" s="40"/>
    </row>
    <row r="92" spans="1:9">
      <c r="A92" s="44"/>
      <c r="B92" s="44"/>
      <c r="C92" s="44"/>
      <c r="D92" s="71"/>
      <c r="E92" s="44"/>
      <c r="F92" s="71"/>
      <c r="G92" s="44"/>
      <c r="H92" s="32"/>
      <c r="I92" s="40"/>
    </row>
    <row r="93" spans="1:9">
      <c r="A93" s="44"/>
      <c r="B93" s="44"/>
      <c r="C93" s="44"/>
      <c r="D93" s="71"/>
      <c r="E93" s="44"/>
      <c r="F93" s="71"/>
      <c r="G93" s="44"/>
      <c r="H93" s="32"/>
      <c r="I93" s="40"/>
    </row>
    <row r="94" spans="1:9">
      <c r="A94" s="44"/>
      <c r="B94" s="44"/>
      <c r="C94" s="44"/>
      <c r="D94" s="71"/>
      <c r="E94" s="44"/>
      <c r="F94" s="71"/>
      <c r="G94" s="44"/>
      <c r="H94" s="32"/>
      <c r="I94" s="40"/>
    </row>
    <row r="95" spans="1:9">
      <c r="A95" s="44"/>
      <c r="B95" s="44"/>
      <c r="C95" s="44"/>
      <c r="D95" s="71"/>
      <c r="E95" s="44"/>
      <c r="F95" s="71"/>
      <c r="G95" s="44"/>
      <c r="H95" s="32"/>
      <c r="I95" s="40"/>
    </row>
    <row r="96" spans="1:9">
      <c r="A96" s="44"/>
      <c r="B96" s="44"/>
      <c r="C96" s="44"/>
      <c r="D96" s="71"/>
      <c r="E96" s="44"/>
      <c r="F96" s="71"/>
      <c r="G96" s="44"/>
      <c r="H96" s="32"/>
      <c r="I96" s="40"/>
    </row>
    <row r="97" spans="1:9">
      <c r="A97" s="44"/>
      <c r="B97" s="44"/>
      <c r="C97" s="44"/>
      <c r="D97" s="71"/>
      <c r="E97" s="44"/>
      <c r="F97" s="71"/>
      <c r="G97" s="44"/>
      <c r="H97" s="32"/>
      <c r="I97" s="40"/>
    </row>
    <row r="98" spans="1:9">
      <c r="A98" s="44"/>
      <c r="B98" s="44"/>
      <c r="C98" s="44"/>
      <c r="D98" s="71"/>
      <c r="E98" s="44"/>
      <c r="F98" s="71"/>
      <c r="G98" s="44"/>
      <c r="H98" s="32"/>
      <c r="I98" s="40"/>
    </row>
    <row r="99" spans="1:9">
      <c r="A99" s="44"/>
      <c r="B99" s="44"/>
      <c r="C99" s="44"/>
      <c r="D99" s="71"/>
      <c r="E99" s="44"/>
      <c r="F99" s="71"/>
      <c r="G99" s="44"/>
      <c r="H99" s="32"/>
      <c r="I99" s="40"/>
    </row>
    <row r="100" spans="1:9">
      <c r="A100" s="44"/>
      <c r="B100" s="44"/>
      <c r="C100" s="44"/>
      <c r="D100" s="71"/>
      <c r="E100" s="44"/>
      <c r="F100" s="71"/>
      <c r="G100" s="44"/>
      <c r="H100" s="32"/>
      <c r="I100" s="40"/>
    </row>
    <row r="101" spans="1:9">
      <c r="A101" s="44"/>
      <c r="B101" s="44"/>
      <c r="C101" s="44"/>
      <c r="D101" s="71"/>
      <c r="E101" s="44"/>
      <c r="F101" s="71"/>
      <c r="G101" s="44"/>
      <c r="H101" s="32"/>
      <c r="I101" s="40"/>
    </row>
    <row r="102" spans="1:9">
      <c r="A102" s="44"/>
      <c r="B102" s="44"/>
      <c r="C102" s="44"/>
      <c r="D102" s="71"/>
      <c r="E102" s="44"/>
      <c r="F102" s="71"/>
      <c r="G102" s="44"/>
      <c r="H102" s="32"/>
      <c r="I102" s="40"/>
    </row>
    <row r="103" spans="1:9">
      <c r="A103" s="44"/>
      <c r="B103" s="44"/>
      <c r="C103" s="44"/>
      <c r="D103" s="71"/>
      <c r="E103" s="44"/>
      <c r="F103" s="71"/>
      <c r="G103" s="44"/>
      <c r="H103" s="32"/>
      <c r="I103" s="40"/>
    </row>
    <row r="104" spans="1:9">
      <c r="A104" s="44"/>
      <c r="B104" s="44"/>
      <c r="C104" s="44"/>
      <c r="D104" s="71"/>
      <c r="E104" s="44"/>
      <c r="F104" s="71"/>
      <c r="G104" s="44"/>
      <c r="H104" s="32"/>
      <c r="I104" s="40"/>
    </row>
    <row r="105" spans="1:9">
      <c r="A105" s="44"/>
      <c r="B105" s="44"/>
      <c r="C105" s="44"/>
      <c r="D105" s="71"/>
      <c r="E105" s="44"/>
      <c r="F105" s="71"/>
      <c r="G105" s="44"/>
      <c r="H105" s="32"/>
      <c r="I105" s="40"/>
    </row>
    <row r="106" spans="1:9">
      <c r="A106" s="44"/>
      <c r="B106" s="44"/>
      <c r="C106" s="44"/>
      <c r="D106" s="71"/>
      <c r="E106" s="44"/>
      <c r="F106" s="71"/>
      <c r="G106" s="44"/>
      <c r="H106" s="32"/>
      <c r="I106" s="40"/>
    </row>
    <row r="107" spans="1:9">
      <c r="A107" s="44"/>
      <c r="B107" s="44"/>
      <c r="C107" s="44"/>
      <c r="D107" s="71"/>
      <c r="E107" s="44"/>
      <c r="F107" s="71"/>
      <c r="G107" s="44"/>
      <c r="H107" s="32"/>
      <c r="I107" s="40"/>
    </row>
    <row r="108" spans="1:9">
      <c r="A108" s="44"/>
      <c r="B108" s="44"/>
      <c r="C108" s="44"/>
      <c r="D108" s="71"/>
      <c r="E108" s="44"/>
      <c r="F108" s="71"/>
      <c r="G108" s="44"/>
      <c r="H108" s="32"/>
      <c r="I108" s="40"/>
    </row>
    <row r="109" spans="1:9">
      <c r="A109" s="44"/>
      <c r="B109" s="44"/>
      <c r="C109" s="44"/>
      <c r="D109" s="71"/>
      <c r="E109" s="44"/>
      <c r="F109" s="71"/>
      <c r="G109" s="44"/>
      <c r="H109" s="32"/>
      <c r="I109" s="40"/>
    </row>
    <row r="110" spans="1:9">
      <c r="A110" s="44"/>
      <c r="B110" s="44"/>
      <c r="C110" s="44"/>
      <c r="D110" s="71"/>
      <c r="E110" s="44"/>
      <c r="F110" s="71"/>
      <c r="G110" s="44"/>
      <c r="H110" s="32"/>
      <c r="I110" s="40"/>
    </row>
    <row r="111" spans="1:9">
      <c r="A111" s="44"/>
      <c r="B111" s="44"/>
      <c r="C111" s="44"/>
      <c r="D111" s="71"/>
      <c r="E111" s="44"/>
      <c r="F111" s="71"/>
      <c r="G111" s="44"/>
      <c r="H111" s="32"/>
      <c r="I111" s="40"/>
    </row>
    <row r="112" spans="1:9">
      <c r="A112" s="44"/>
      <c r="B112" s="44"/>
      <c r="C112" s="44"/>
      <c r="D112" s="71"/>
      <c r="E112" s="44"/>
      <c r="F112" s="71"/>
      <c r="G112" s="44"/>
      <c r="H112" s="32"/>
      <c r="I112" s="40"/>
    </row>
    <row r="113" spans="1:9">
      <c r="A113" s="44"/>
      <c r="B113" s="44"/>
      <c r="C113" s="44"/>
      <c r="D113" s="71"/>
      <c r="E113" s="44"/>
      <c r="F113" s="71"/>
      <c r="G113" s="44"/>
      <c r="H113" s="32"/>
      <c r="I113" s="40"/>
    </row>
    <row r="114" spans="1:9">
      <c r="A114" s="44"/>
      <c r="B114" s="44"/>
      <c r="C114" s="44"/>
      <c r="D114" s="71"/>
      <c r="E114" s="44"/>
      <c r="F114" s="71"/>
      <c r="G114" s="44"/>
      <c r="H114" s="32"/>
      <c r="I114" s="40"/>
    </row>
    <row r="115" spans="1:9">
      <c r="A115" s="44"/>
      <c r="B115" s="44"/>
      <c r="C115" s="44"/>
      <c r="D115" s="71"/>
      <c r="E115" s="44"/>
      <c r="F115" s="71"/>
      <c r="G115" s="44"/>
      <c r="H115" s="32"/>
      <c r="I115" s="40"/>
    </row>
    <row r="116" spans="1:9">
      <c r="A116" s="44"/>
      <c r="B116" s="44"/>
      <c r="C116" s="44"/>
      <c r="D116" s="71"/>
      <c r="E116" s="44"/>
      <c r="F116" s="71"/>
      <c r="G116" s="44"/>
      <c r="H116" s="32"/>
      <c r="I116" s="40"/>
    </row>
    <row r="117" spans="1:9">
      <c r="A117" s="44"/>
      <c r="B117" s="44"/>
      <c r="C117" s="44"/>
      <c r="D117" s="71"/>
      <c r="E117" s="44"/>
      <c r="F117" s="71"/>
      <c r="G117" s="44"/>
      <c r="H117" s="32"/>
      <c r="I117" s="40"/>
    </row>
    <row r="118" spans="1:9">
      <c r="A118" s="44"/>
      <c r="B118" s="44"/>
      <c r="C118" s="44"/>
      <c r="D118" s="71"/>
      <c r="E118" s="44"/>
      <c r="F118" s="71"/>
      <c r="G118" s="44"/>
      <c r="H118" s="32"/>
      <c r="I118" s="40"/>
    </row>
    <row r="119" spans="1:9">
      <c r="A119" s="44"/>
      <c r="B119" s="44"/>
      <c r="C119" s="44"/>
      <c r="D119" s="71"/>
      <c r="E119" s="44"/>
      <c r="F119" s="71"/>
      <c r="G119" s="44"/>
      <c r="H119" s="32"/>
      <c r="I119" s="40"/>
    </row>
    <row r="120" spans="1:9">
      <c r="A120" s="44"/>
      <c r="B120" s="44"/>
      <c r="C120" s="44"/>
      <c r="D120" s="71"/>
      <c r="E120" s="44"/>
      <c r="F120" s="71"/>
      <c r="G120" s="44"/>
      <c r="H120" s="32"/>
      <c r="I120" s="40"/>
    </row>
    <row r="121" spans="1:9">
      <c r="A121" s="44"/>
      <c r="B121" s="44"/>
      <c r="C121" s="44"/>
      <c r="D121" s="71"/>
      <c r="E121" s="44"/>
      <c r="F121" s="71"/>
      <c r="G121" s="44"/>
      <c r="H121" s="32"/>
      <c r="I121" s="40"/>
    </row>
    <row r="122" spans="1:9">
      <c r="A122" s="44"/>
      <c r="B122" s="44"/>
      <c r="C122" s="44"/>
      <c r="D122" s="71"/>
      <c r="E122" s="44"/>
      <c r="F122" s="71"/>
      <c r="G122" s="44"/>
      <c r="H122" s="32"/>
      <c r="I122" s="40"/>
    </row>
    <row r="123" spans="1:9">
      <c r="A123" s="44"/>
      <c r="B123" s="44"/>
      <c r="C123" s="44"/>
      <c r="D123" s="71"/>
      <c r="E123" s="44"/>
      <c r="F123" s="71"/>
      <c r="G123" s="44"/>
      <c r="H123" s="32"/>
      <c r="I123" s="40"/>
    </row>
    <row r="124" spans="1:9">
      <c r="A124" s="44"/>
      <c r="B124" s="44"/>
      <c r="C124" s="44"/>
      <c r="D124" s="71"/>
      <c r="E124" s="44"/>
      <c r="F124" s="71"/>
      <c r="G124" s="44"/>
      <c r="H124" s="32"/>
      <c r="I124" s="40"/>
    </row>
    <row r="125" spans="1:9">
      <c r="A125" s="44"/>
      <c r="B125" s="44"/>
      <c r="C125" s="44"/>
      <c r="D125" s="71"/>
      <c r="E125" s="44"/>
      <c r="F125" s="71"/>
      <c r="G125" s="44"/>
      <c r="H125" s="32"/>
      <c r="I125" s="40"/>
    </row>
    <row r="126" spans="1:9">
      <c r="A126" s="44"/>
      <c r="B126" s="44"/>
      <c r="C126" s="44"/>
      <c r="D126" s="71"/>
      <c r="E126" s="44"/>
      <c r="F126" s="71"/>
      <c r="G126" s="44"/>
      <c r="H126" s="32"/>
      <c r="I126" s="40"/>
    </row>
    <row r="127" spans="1:9">
      <c r="A127" s="44"/>
      <c r="B127" s="44"/>
      <c r="C127" s="44"/>
      <c r="D127" s="71"/>
      <c r="E127" s="44"/>
      <c r="F127" s="71"/>
      <c r="G127" s="44"/>
      <c r="H127" s="32"/>
      <c r="I127" s="40"/>
    </row>
    <row r="128" spans="1:9">
      <c r="A128" s="44"/>
      <c r="B128" s="44"/>
      <c r="C128" s="44"/>
      <c r="D128" s="71"/>
      <c r="E128" s="44"/>
      <c r="F128" s="71"/>
      <c r="G128" s="44"/>
      <c r="H128" s="32"/>
      <c r="I128" s="40"/>
    </row>
    <row r="129" spans="1:9">
      <c r="A129" s="44"/>
      <c r="B129" s="44"/>
      <c r="C129" s="44"/>
      <c r="D129" s="71"/>
      <c r="E129" s="44"/>
      <c r="F129" s="71"/>
      <c r="G129" s="44"/>
      <c r="H129" s="32"/>
      <c r="I129" s="40"/>
    </row>
    <row r="130" spans="1:9">
      <c r="A130" s="44"/>
      <c r="B130" s="44"/>
      <c r="C130" s="44"/>
      <c r="D130" s="71"/>
      <c r="E130" s="44"/>
      <c r="F130" s="71"/>
      <c r="G130" s="44"/>
      <c r="H130" s="32"/>
      <c r="I130" s="40"/>
    </row>
    <row r="131" spans="1:9">
      <c r="A131" s="44"/>
      <c r="B131" s="44"/>
      <c r="C131" s="44"/>
      <c r="D131" s="71"/>
      <c r="E131" s="44"/>
      <c r="F131" s="71"/>
      <c r="G131" s="44"/>
      <c r="H131" s="32"/>
      <c r="I131" s="40"/>
    </row>
    <row r="132" spans="1:9">
      <c r="A132" s="44"/>
      <c r="B132" s="44"/>
      <c r="C132" s="44"/>
      <c r="D132" s="71"/>
      <c r="E132" s="44"/>
      <c r="F132" s="71"/>
      <c r="G132" s="44"/>
      <c r="H132" s="32"/>
      <c r="I132" s="40"/>
    </row>
    <row r="133" spans="1:9">
      <c r="A133" s="44"/>
      <c r="B133" s="44"/>
      <c r="C133" s="44"/>
      <c r="D133" s="71"/>
      <c r="E133" s="44"/>
      <c r="F133" s="71"/>
      <c r="G133" s="44"/>
      <c r="H133" s="32"/>
      <c r="I133" s="40"/>
    </row>
    <row r="134" spans="1:9">
      <c r="A134" s="44"/>
      <c r="B134" s="44"/>
      <c r="C134" s="44"/>
      <c r="D134" s="71"/>
      <c r="E134" s="44"/>
      <c r="F134" s="71"/>
      <c r="G134" s="44"/>
      <c r="H134" s="32"/>
      <c r="I134" s="40"/>
    </row>
    <row r="135" spans="1:9">
      <c r="A135" s="44"/>
      <c r="B135" s="44"/>
      <c r="C135" s="44"/>
      <c r="D135" s="71"/>
      <c r="E135" s="44"/>
      <c r="F135" s="71"/>
      <c r="G135" s="44"/>
      <c r="H135" s="32"/>
      <c r="I135" s="40"/>
    </row>
    <row r="136" spans="1:9">
      <c r="A136" s="44"/>
      <c r="B136" s="44"/>
      <c r="C136" s="44"/>
      <c r="D136" s="71"/>
      <c r="E136" s="44"/>
      <c r="F136" s="71"/>
      <c r="G136" s="44"/>
      <c r="H136" s="32"/>
      <c r="I136" s="40"/>
    </row>
    <row r="137" spans="1:9">
      <c r="A137" s="44"/>
      <c r="B137" s="44"/>
      <c r="C137" s="44"/>
      <c r="D137" s="71"/>
      <c r="E137" s="44"/>
      <c r="F137" s="71"/>
      <c r="G137" s="44"/>
      <c r="H137" s="32"/>
      <c r="I137" s="40"/>
    </row>
    <row r="138" spans="1:9">
      <c r="A138" s="44"/>
      <c r="B138" s="44"/>
      <c r="C138" s="44"/>
      <c r="D138" s="71"/>
      <c r="E138" s="44"/>
      <c r="F138" s="71"/>
      <c r="G138" s="44"/>
      <c r="H138" s="32"/>
      <c r="I138" s="40"/>
    </row>
    <row r="139" spans="1:9">
      <c r="A139" s="44"/>
      <c r="B139" s="44"/>
      <c r="C139" s="44"/>
      <c r="D139" s="71"/>
      <c r="E139" s="44"/>
      <c r="F139" s="71"/>
      <c r="G139" s="44"/>
      <c r="H139" s="32"/>
      <c r="I139" s="40"/>
    </row>
    <row r="140" spans="1:9">
      <c r="A140" s="44"/>
      <c r="B140" s="44"/>
      <c r="C140" s="44"/>
      <c r="D140" s="71"/>
      <c r="E140" s="44"/>
      <c r="F140" s="71"/>
      <c r="G140" s="44"/>
      <c r="H140" s="32"/>
      <c r="I140" s="40"/>
    </row>
    <row r="141" spans="1:9">
      <c r="A141" s="44"/>
      <c r="B141" s="44"/>
      <c r="C141" s="44"/>
      <c r="D141" s="71"/>
      <c r="E141" s="44"/>
      <c r="F141" s="71"/>
      <c r="G141" s="44"/>
      <c r="H141" s="32"/>
      <c r="I141" s="40"/>
    </row>
    <row r="142" spans="1:9">
      <c r="A142" s="44"/>
      <c r="B142" s="44"/>
      <c r="C142" s="44"/>
      <c r="D142" s="71"/>
      <c r="E142" s="44"/>
      <c r="F142" s="71"/>
      <c r="G142" s="44"/>
      <c r="H142" s="32"/>
      <c r="I142" s="40"/>
    </row>
    <row r="143" spans="1:9">
      <c r="A143" s="44"/>
      <c r="B143" s="44"/>
      <c r="C143" s="44"/>
      <c r="D143" s="71"/>
      <c r="E143" s="44"/>
      <c r="F143" s="71"/>
      <c r="G143" s="44"/>
      <c r="H143" s="32"/>
      <c r="I143" s="40"/>
    </row>
    <row r="144" spans="1:9">
      <c r="A144" s="44"/>
      <c r="B144" s="44"/>
      <c r="C144" s="44"/>
      <c r="D144" s="71"/>
      <c r="E144" s="44"/>
      <c r="F144" s="71"/>
      <c r="G144" s="44"/>
      <c r="H144" s="32"/>
      <c r="I144" s="40"/>
    </row>
    <row r="145" spans="1:9">
      <c r="A145" s="44"/>
      <c r="B145" s="44"/>
      <c r="C145" s="44"/>
      <c r="D145" s="71"/>
      <c r="E145" s="44"/>
      <c r="F145" s="71"/>
      <c r="G145" s="44"/>
      <c r="H145" s="32"/>
      <c r="I145" s="40"/>
    </row>
    <row r="146" spans="1:9">
      <c r="A146" s="44"/>
      <c r="B146" s="44"/>
      <c r="C146" s="44"/>
      <c r="D146" s="71"/>
      <c r="E146" s="44"/>
      <c r="F146" s="71"/>
      <c r="G146" s="44"/>
      <c r="H146" s="32"/>
      <c r="I146" s="40"/>
    </row>
    <row r="147" spans="1:9">
      <c r="A147" s="44"/>
      <c r="B147" s="44"/>
      <c r="C147" s="44"/>
      <c r="D147" s="71"/>
      <c r="E147" s="44"/>
      <c r="F147" s="71"/>
      <c r="G147" s="44"/>
      <c r="H147" s="32"/>
      <c r="I147" s="40"/>
    </row>
    <row r="148" spans="1:9">
      <c r="A148" s="44"/>
      <c r="B148" s="44"/>
      <c r="C148" s="44"/>
      <c r="D148" s="71"/>
      <c r="E148" s="44"/>
      <c r="F148" s="71"/>
      <c r="G148" s="44"/>
      <c r="H148" s="32"/>
      <c r="I148" s="40"/>
    </row>
    <row r="149" spans="1:9">
      <c r="A149" s="44"/>
      <c r="B149" s="44"/>
      <c r="C149" s="44"/>
      <c r="D149" s="71"/>
      <c r="E149" s="44"/>
      <c r="F149" s="71"/>
      <c r="G149" s="44"/>
      <c r="H149" s="32"/>
      <c r="I149" s="40"/>
    </row>
    <row r="150" spans="1:9">
      <c r="A150" s="44"/>
      <c r="B150" s="44"/>
      <c r="C150" s="44"/>
      <c r="D150" s="71"/>
      <c r="E150" s="44"/>
      <c r="F150" s="71"/>
      <c r="G150" s="44"/>
      <c r="H150" s="32"/>
      <c r="I150" s="40"/>
    </row>
    <row r="151" spans="1:9">
      <c r="A151" s="44"/>
      <c r="B151" s="44"/>
      <c r="C151" s="44"/>
      <c r="D151" s="71"/>
      <c r="E151" s="44"/>
      <c r="F151" s="71"/>
      <c r="G151" s="44"/>
      <c r="H151" s="32"/>
      <c r="I151" s="40"/>
    </row>
    <row r="152" spans="1:9">
      <c r="A152" s="44"/>
      <c r="B152" s="44"/>
      <c r="C152" s="44"/>
      <c r="D152" s="71"/>
      <c r="E152" s="44"/>
      <c r="F152" s="71"/>
      <c r="G152" s="44"/>
      <c r="H152" s="32"/>
      <c r="I152" s="40"/>
    </row>
    <row r="153" spans="1:9">
      <c r="A153" s="44"/>
      <c r="B153" s="44"/>
      <c r="C153" s="44"/>
      <c r="D153" s="71"/>
      <c r="E153" s="44"/>
      <c r="F153" s="71"/>
      <c r="G153" s="44"/>
      <c r="H153" s="32"/>
      <c r="I153" s="40"/>
    </row>
    <row r="154" spans="1:9">
      <c r="A154" s="44"/>
      <c r="B154" s="44"/>
      <c r="C154" s="44"/>
      <c r="D154" s="71"/>
      <c r="E154" s="44"/>
      <c r="F154" s="71"/>
      <c r="G154" s="44"/>
      <c r="H154" s="32"/>
      <c r="I154" s="40"/>
    </row>
    <row r="155" spans="1:9">
      <c r="A155" s="44"/>
      <c r="B155" s="44"/>
      <c r="C155" s="44"/>
      <c r="D155" s="71"/>
      <c r="E155" s="44"/>
      <c r="F155" s="71"/>
      <c r="G155" s="44"/>
      <c r="H155" s="32"/>
      <c r="I155" s="40"/>
    </row>
    <row r="156" spans="1:9">
      <c r="A156" s="44"/>
      <c r="B156" s="44"/>
      <c r="C156" s="44"/>
      <c r="D156" s="71"/>
      <c r="E156" s="44"/>
      <c r="F156" s="71"/>
      <c r="G156" s="44"/>
      <c r="H156" s="32"/>
      <c r="I156" s="40"/>
    </row>
    <row r="157" spans="1:9">
      <c r="A157" s="44"/>
      <c r="B157" s="44"/>
      <c r="C157" s="44"/>
      <c r="D157" s="71"/>
      <c r="E157" s="44"/>
      <c r="F157" s="71"/>
      <c r="G157" s="44"/>
      <c r="H157" s="32"/>
      <c r="I157" s="40"/>
    </row>
    <row r="158" spans="1:9">
      <c r="A158" s="44"/>
      <c r="B158" s="44"/>
      <c r="C158" s="44"/>
      <c r="D158" s="71"/>
      <c r="E158" s="44"/>
      <c r="F158" s="71"/>
      <c r="G158" s="44"/>
      <c r="H158" s="32"/>
      <c r="I158" s="40"/>
    </row>
    <row r="159" spans="1:9">
      <c r="A159" s="44"/>
      <c r="B159" s="44"/>
      <c r="C159" s="44"/>
      <c r="D159" s="71"/>
      <c r="E159" s="44"/>
      <c r="F159" s="71"/>
      <c r="G159" s="44"/>
      <c r="H159" s="32"/>
      <c r="I159" s="40"/>
    </row>
    <row r="160" spans="1:9">
      <c r="A160" s="44"/>
      <c r="B160" s="44"/>
      <c r="C160" s="44"/>
      <c r="D160" s="71"/>
      <c r="E160" s="44"/>
      <c r="F160" s="71"/>
      <c r="G160" s="44"/>
      <c r="H160" s="32"/>
      <c r="I160" s="40"/>
    </row>
    <row r="161" spans="1:9">
      <c r="A161" s="44"/>
      <c r="B161" s="44"/>
      <c r="C161" s="44"/>
      <c r="D161" s="71"/>
      <c r="E161" s="44"/>
      <c r="F161" s="71"/>
      <c r="G161" s="44"/>
      <c r="H161" s="32"/>
      <c r="I161" s="40"/>
    </row>
    <row r="162" spans="1:9">
      <c r="A162" s="44"/>
      <c r="B162" s="44"/>
      <c r="C162" s="44"/>
      <c r="D162" s="71"/>
      <c r="E162" s="44"/>
      <c r="F162" s="71"/>
      <c r="G162" s="44"/>
      <c r="H162" s="32"/>
      <c r="I162" s="40"/>
    </row>
    <row r="163" spans="1:9">
      <c r="A163" s="44"/>
      <c r="B163" s="44"/>
      <c r="C163" s="44"/>
      <c r="D163" s="71"/>
      <c r="E163" s="44"/>
      <c r="F163" s="71"/>
      <c r="G163" s="44"/>
      <c r="H163" s="32"/>
      <c r="I163" s="40"/>
    </row>
    <row r="164" spans="1:9">
      <c r="A164" s="44"/>
      <c r="B164" s="44"/>
      <c r="C164" s="44"/>
      <c r="D164" s="71"/>
      <c r="E164" s="44"/>
      <c r="F164" s="71"/>
      <c r="G164" s="44"/>
      <c r="H164" s="32"/>
      <c r="I164" s="40"/>
    </row>
    <row r="165" spans="1:9">
      <c r="A165" s="44"/>
      <c r="B165" s="44"/>
      <c r="C165" s="44"/>
      <c r="D165" s="71"/>
      <c r="E165" s="44"/>
      <c r="F165" s="71"/>
      <c r="G165" s="44"/>
      <c r="H165" s="32"/>
      <c r="I165" s="40"/>
    </row>
    <row r="166" spans="1:9">
      <c r="A166" s="44"/>
      <c r="B166" s="44"/>
      <c r="C166" s="44"/>
      <c r="D166" s="71"/>
      <c r="E166" s="44"/>
      <c r="F166" s="71"/>
      <c r="G166" s="44"/>
      <c r="H166" s="32"/>
      <c r="I166" s="40"/>
    </row>
    <row r="167" spans="1:9">
      <c r="A167" s="44"/>
      <c r="B167" s="44"/>
      <c r="C167" s="44"/>
      <c r="D167" s="71"/>
      <c r="E167" s="44"/>
      <c r="F167" s="71"/>
      <c r="G167" s="44"/>
      <c r="H167" s="32"/>
      <c r="I167" s="40"/>
    </row>
    <row r="168" spans="1:9">
      <c r="A168" s="44"/>
      <c r="B168" s="44"/>
      <c r="C168" s="44"/>
      <c r="D168" s="71"/>
      <c r="E168" s="44"/>
      <c r="F168" s="71"/>
      <c r="G168" s="44"/>
      <c r="H168" s="32"/>
      <c r="I168" s="40"/>
    </row>
    <row r="169" spans="1:9">
      <c r="A169" s="44"/>
      <c r="B169" s="44"/>
      <c r="C169" s="44"/>
      <c r="D169" s="71"/>
      <c r="E169" s="44"/>
      <c r="F169" s="71"/>
      <c r="G169" s="44"/>
      <c r="H169" s="32"/>
      <c r="I169" s="40"/>
    </row>
    <row r="170" spans="1:9">
      <c r="A170" s="44"/>
      <c r="B170" s="44"/>
      <c r="C170" s="44"/>
      <c r="D170" s="71"/>
      <c r="E170" s="44"/>
      <c r="F170" s="71"/>
      <c r="G170" s="44"/>
      <c r="H170" s="32"/>
      <c r="I170" s="40"/>
    </row>
    <row r="171" spans="1:9">
      <c r="A171" s="44"/>
      <c r="B171" s="44"/>
      <c r="C171" s="44"/>
      <c r="D171" s="71"/>
      <c r="E171" s="44"/>
      <c r="F171" s="71"/>
      <c r="G171" s="44"/>
      <c r="H171" s="32"/>
      <c r="I171" s="40"/>
    </row>
    <row r="172" spans="1:9">
      <c r="A172" s="44"/>
      <c r="B172" s="44"/>
      <c r="C172" s="44"/>
      <c r="D172" s="71"/>
      <c r="E172" s="44"/>
      <c r="F172" s="71"/>
      <c r="G172" s="44"/>
      <c r="H172" s="32"/>
      <c r="I172" s="40"/>
    </row>
    <row r="173" spans="1:9">
      <c r="A173" s="44"/>
      <c r="B173" s="44"/>
      <c r="C173" s="44"/>
      <c r="D173" s="71"/>
      <c r="E173" s="44"/>
      <c r="F173" s="71"/>
      <c r="G173" s="44"/>
      <c r="H173" s="32"/>
      <c r="I173" s="40"/>
    </row>
    <row r="174" spans="1:9">
      <c r="A174" s="44"/>
      <c r="B174" s="44"/>
      <c r="C174" s="44"/>
      <c r="D174" s="71"/>
      <c r="E174" s="44"/>
      <c r="F174" s="71"/>
      <c r="G174" s="44"/>
      <c r="H174" s="32"/>
      <c r="I174" s="40"/>
    </row>
    <row r="175" spans="1:9">
      <c r="A175" s="44"/>
      <c r="B175" s="44"/>
      <c r="C175" s="44"/>
      <c r="D175" s="71"/>
      <c r="E175" s="44"/>
      <c r="F175" s="71"/>
      <c r="G175" s="44"/>
      <c r="H175" s="32"/>
      <c r="I175" s="40"/>
    </row>
    <row r="176" spans="1:9">
      <c r="A176" s="44"/>
      <c r="B176" s="44"/>
      <c r="C176" s="44"/>
      <c r="D176" s="71"/>
      <c r="E176" s="44"/>
      <c r="F176" s="71"/>
      <c r="G176" s="44"/>
      <c r="H176" s="32"/>
      <c r="I176" s="40"/>
    </row>
    <row r="177" spans="1:9">
      <c r="A177" s="44"/>
      <c r="B177" s="44"/>
      <c r="C177" s="44"/>
      <c r="D177" s="71"/>
      <c r="E177" s="44"/>
      <c r="F177" s="71"/>
      <c r="G177" s="44"/>
      <c r="H177" s="32"/>
      <c r="I177" s="40"/>
    </row>
    <row r="178" spans="1:9">
      <c r="A178" s="44"/>
      <c r="B178" s="44"/>
      <c r="C178" s="44"/>
      <c r="D178" s="71"/>
      <c r="E178" s="44"/>
      <c r="F178" s="71"/>
      <c r="G178" s="44"/>
      <c r="H178" s="32"/>
      <c r="I178" s="40"/>
    </row>
    <row r="179" spans="1:9">
      <c r="A179" s="44"/>
      <c r="B179" s="44"/>
      <c r="C179" s="44"/>
      <c r="D179" s="71"/>
      <c r="E179" s="44"/>
      <c r="F179" s="71"/>
      <c r="G179" s="44"/>
      <c r="H179" s="32"/>
      <c r="I179" s="40"/>
    </row>
    <row r="180" spans="1:9">
      <c r="A180" s="44"/>
      <c r="B180" s="44"/>
      <c r="C180" s="44"/>
      <c r="D180" s="71"/>
      <c r="E180" s="44"/>
      <c r="F180" s="71"/>
      <c r="G180" s="44"/>
      <c r="H180" s="32"/>
      <c r="I180" s="40"/>
    </row>
    <row r="181" spans="1:9">
      <c r="A181" s="44"/>
      <c r="B181" s="44"/>
      <c r="C181" s="44"/>
      <c r="D181" s="71"/>
      <c r="E181" s="44"/>
      <c r="F181" s="71"/>
      <c r="G181" s="44"/>
      <c r="H181" s="32"/>
      <c r="I181" s="40"/>
    </row>
    <row r="182" spans="1:9">
      <c r="A182" s="44"/>
      <c r="B182" s="44"/>
      <c r="C182" s="44"/>
      <c r="D182" s="71"/>
      <c r="E182" s="44"/>
      <c r="F182" s="71"/>
      <c r="G182" s="44"/>
      <c r="H182" s="32"/>
      <c r="I182" s="40"/>
    </row>
    <row r="183" spans="1:9">
      <c r="A183" s="44"/>
      <c r="B183" s="44"/>
      <c r="C183" s="44"/>
      <c r="D183" s="71"/>
      <c r="E183" s="44"/>
      <c r="F183" s="71"/>
      <c r="G183" s="44"/>
      <c r="H183" s="32"/>
      <c r="I183" s="40"/>
    </row>
    <row r="184" spans="1:9">
      <c r="A184" s="44"/>
      <c r="B184" s="44"/>
      <c r="C184" s="44"/>
      <c r="D184" s="71"/>
      <c r="E184" s="44"/>
      <c r="F184" s="71"/>
      <c r="G184" s="44"/>
      <c r="H184" s="32"/>
      <c r="I184" s="40"/>
    </row>
    <row r="185" spans="1:9">
      <c r="A185" s="44"/>
      <c r="B185" s="44"/>
      <c r="C185" s="44"/>
      <c r="D185" s="71"/>
      <c r="E185" s="44"/>
      <c r="F185" s="71"/>
      <c r="G185" s="44"/>
      <c r="H185" s="32"/>
      <c r="I185" s="40"/>
    </row>
    <row r="186" spans="1:9">
      <c r="A186" s="44"/>
      <c r="B186" s="44"/>
      <c r="C186" s="44"/>
      <c r="D186" s="71"/>
      <c r="E186" s="44"/>
      <c r="F186" s="71"/>
      <c r="G186" s="44"/>
      <c r="H186" s="32"/>
      <c r="I186" s="40"/>
    </row>
    <row r="187" spans="1:9">
      <c r="A187" s="44"/>
      <c r="B187" s="44"/>
      <c r="C187" s="44"/>
      <c r="D187" s="71"/>
      <c r="E187" s="44"/>
      <c r="F187" s="71"/>
      <c r="G187" s="44"/>
      <c r="H187" s="32"/>
      <c r="I187" s="40"/>
    </row>
    <row r="188" spans="1:9">
      <c r="A188" s="44"/>
      <c r="B188" s="44"/>
      <c r="C188" s="44"/>
      <c r="D188" s="71"/>
      <c r="E188" s="44"/>
      <c r="F188" s="71"/>
      <c r="G188" s="44"/>
      <c r="H188" s="32"/>
      <c r="I188" s="40"/>
    </row>
    <row r="189" spans="1:9">
      <c r="A189" s="44"/>
      <c r="B189" s="44"/>
      <c r="C189" s="44"/>
      <c r="D189" s="71"/>
      <c r="E189" s="44"/>
      <c r="F189" s="71"/>
      <c r="G189" s="44"/>
      <c r="H189" s="32"/>
      <c r="I189" s="40"/>
    </row>
    <row r="190" spans="1:9">
      <c r="A190" s="44"/>
      <c r="B190" s="44"/>
      <c r="C190" s="44"/>
      <c r="D190" s="71"/>
      <c r="E190" s="44"/>
      <c r="F190" s="71"/>
      <c r="G190" s="44"/>
      <c r="H190" s="32"/>
      <c r="I190" s="40"/>
    </row>
    <row r="191" spans="1:9">
      <c r="A191" s="44"/>
      <c r="B191" s="44"/>
      <c r="C191" s="44"/>
      <c r="D191" s="71"/>
      <c r="E191" s="44"/>
      <c r="F191" s="71"/>
      <c r="G191" s="44"/>
      <c r="H191" s="32"/>
      <c r="I191" s="40"/>
    </row>
    <row r="192" spans="1:9">
      <c r="A192" s="44"/>
      <c r="B192" s="44"/>
      <c r="C192" s="44"/>
      <c r="D192" s="71"/>
      <c r="E192" s="44"/>
      <c r="F192" s="71"/>
      <c r="G192" s="44"/>
      <c r="H192" s="32"/>
      <c r="I192" s="40"/>
    </row>
    <row r="193" spans="1:9">
      <c r="A193" s="44"/>
      <c r="B193" s="44"/>
      <c r="C193" s="44"/>
      <c r="D193" s="71"/>
      <c r="E193" s="44"/>
      <c r="F193" s="71"/>
      <c r="G193" s="44"/>
      <c r="H193" s="32"/>
      <c r="I193" s="40"/>
    </row>
    <row r="194" spans="1:9">
      <c r="A194" s="44"/>
      <c r="B194" s="44"/>
      <c r="C194" s="44"/>
      <c r="D194" s="71"/>
      <c r="E194" s="44"/>
      <c r="F194" s="71"/>
      <c r="G194" s="44"/>
      <c r="H194" s="32"/>
      <c r="I194" s="40"/>
    </row>
    <row r="195" spans="1:9">
      <c r="A195" s="44"/>
      <c r="B195" s="44"/>
      <c r="C195" s="44"/>
      <c r="D195" s="71"/>
      <c r="E195" s="44"/>
      <c r="F195" s="71"/>
      <c r="G195" s="44"/>
      <c r="H195" s="32"/>
      <c r="I195" s="40"/>
    </row>
    <row r="196" spans="1:9">
      <c r="A196" s="44"/>
      <c r="B196" s="44"/>
      <c r="C196" s="44"/>
      <c r="D196" s="71"/>
      <c r="E196" s="44"/>
      <c r="F196" s="71"/>
      <c r="G196" s="44"/>
      <c r="H196" s="32"/>
      <c r="I196" s="40"/>
    </row>
    <row r="197" spans="1:9">
      <c r="A197" s="44"/>
      <c r="B197" s="44"/>
      <c r="C197" s="44"/>
      <c r="D197" s="71"/>
      <c r="E197" s="44"/>
      <c r="F197" s="71"/>
      <c r="G197" s="44"/>
      <c r="H197" s="32"/>
      <c r="I197" s="40"/>
    </row>
    <row r="198" spans="1:9">
      <c r="A198" s="44"/>
      <c r="B198" s="44"/>
      <c r="C198" s="44"/>
      <c r="D198" s="71"/>
      <c r="E198" s="44"/>
      <c r="F198" s="71"/>
      <c r="G198" s="44"/>
      <c r="H198" s="32"/>
      <c r="I198" s="40"/>
    </row>
    <row r="199" spans="1:9">
      <c r="A199" s="44"/>
      <c r="B199" s="44"/>
      <c r="C199" s="44"/>
      <c r="D199" s="71"/>
      <c r="E199" s="44"/>
      <c r="F199" s="71"/>
      <c r="G199" s="44"/>
      <c r="H199" s="32"/>
      <c r="I199" s="40"/>
    </row>
    <row r="200" spans="1:9">
      <c r="A200" s="44"/>
      <c r="B200" s="44"/>
      <c r="C200" s="44"/>
      <c r="D200" s="71"/>
      <c r="E200" s="44"/>
      <c r="F200" s="71"/>
      <c r="G200" s="44"/>
      <c r="H200" s="32"/>
      <c r="I200" s="40"/>
    </row>
    <row r="201" spans="1:9">
      <c r="A201" s="44"/>
      <c r="B201" s="44"/>
      <c r="C201" s="44"/>
      <c r="D201" s="71"/>
      <c r="E201" s="44"/>
      <c r="F201" s="71"/>
      <c r="G201" s="44"/>
      <c r="H201" s="32"/>
      <c r="I201" s="40"/>
    </row>
  </sheetData>
  <phoneticPr fontId="2" type="noConversion"/>
  <printOptions gridLines="1"/>
  <pageMargins left="0.55000000000000004" right="0.25" top="0.25" bottom="0.25" header="0.5" footer="0.5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opLeftCell="A19" workbookViewId="0">
      <selection activeCell="G42" sqref="G42"/>
    </sheetView>
  </sheetViews>
  <sheetFormatPr defaultRowHeight="13"/>
  <cols>
    <col min="1" max="1" width="16.90625" style="18" customWidth="1"/>
    <col min="2" max="2" width="17.26953125" style="18" customWidth="1"/>
    <col min="3" max="3" width="15.90625" style="18" customWidth="1"/>
    <col min="4" max="4" width="16.1796875" style="18" customWidth="1"/>
    <col min="5" max="5" width="16.453125" style="18" customWidth="1"/>
    <col min="6" max="6" width="16.90625" style="7" customWidth="1"/>
    <col min="7" max="7" width="46.90625" style="23" customWidth="1"/>
    <col min="8" max="9" width="11.7265625" bestFit="1" customWidth="1"/>
    <col min="11" max="11" width="9.7265625" bestFit="1" customWidth="1"/>
  </cols>
  <sheetData>
    <row r="1" spans="1:11">
      <c r="A1" s="53">
        <v>2017</v>
      </c>
      <c r="B1" s="45" t="s">
        <v>32</v>
      </c>
      <c r="C1" s="45" t="s">
        <v>31</v>
      </c>
      <c r="D1" s="45" t="s">
        <v>33</v>
      </c>
      <c r="E1" s="45" t="s">
        <v>34</v>
      </c>
      <c r="F1" s="36" t="s">
        <v>30</v>
      </c>
      <c r="G1" s="28" t="s">
        <v>35</v>
      </c>
    </row>
    <row r="2" spans="1:11">
      <c r="B2" s="47"/>
      <c r="C2" s="46"/>
      <c r="D2" s="47"/>
      <c r="E2" s="46"/>
      <c r="F2" s="37" t="s">
        <v>21</v>
      </c>
      <c r="G2" s="50" t="s">
        <v>36</v>
      </c>
    </row>
    <row r="3" spans="1:11" ht="13.5" thickBot="1">
      <c r="A3" s="25"/>
      <c r="B3" s="25"/>
      <c r="C3" s="25"/>
      <c r="D3" s="25"/>
      <c r="E3" s="25"/>
      <c r="F3" s="49"/>
      <c r="G3" s="29"/>
    </row>
    <row r="4" spans="1:11">
      <c r="A4" s="18" t="s">
        <v>1</v>
      </c>
      <c r="B4" s="23">
        <f>'1 QTR 18'!J4</f>
        <v>0</v>
      </c>
      <c r="C4" s="23">
        <f>'2 QTR 18'!K4</f>
        <v>0</v>
      </c>
      <c r="D4" s="23">
        <f>'3 QTR 18'!G4</f>
        <v>0</v>
      </c>
      <c r="E4" s="23">
        <f>'4 QTR 18'!H4</f>
        <v>0</v>
      </c>
      <c r="F4" s="6">
        <f>SUM(B4:E4)</f>
        <v>0</v>
      </c>
      <c r="G4" s="23" t="s">
        <v>25</v>
      </c>
    </row>
    <row r="5" spans="1:11">
      <c r="B5" s="23"/>
      <c r="C5" s="23"/>
      <c r="D5" s="23"/>
      <c r="E5" s="23"/>
      <c r="F5" s="108"/>
      <c r="G5" s="109"/>
    </row>
    <row r="6" spans="1:11">
      <c r="A6" s="18" t="s">
        <v>2</v>
      </c>
      <c r="B6" s="23">
        <f>'1 QTR 18'!J6</f>
        <v>0</v>
      </c>
      <c r="C6" s="23">
        <f>'2 QTR 18'!K6</f>
        <v>0</v>
      </c>
      <c r="D6" s="23">
        <f>'3 QTR 18'!G6</f>
        <v>0</v>
      </c>
      <c r="E6" s="23">
        <f>'4 QTR 18'!H6</f>
        <v>0</v>
      </c>
      <c r="F6" s="6">
        <f>SUM(B6:E6)</f>
        <v>0</v>
      </c>
    </row>
    <row r="7" spans="1:11">
      <c r="A7" s="18" t="s">
        <v>3</v>
      </c>
      <c r="B7" s="23">
        <f>'1 QTR 18'!J7</f>
        <v>0</v>
      </c>
      <c r="C7" s="23">
        <f>'2 QTR 18'!K7</f>
        <v>0</v>
      </c>
      <c r="D7" s="23">
        <f>'3 QTR 18'!G7</f>
        <v>0</v>
      </c>
      <c r="E7" s="23">
        <f>'4 QTR 18'!H7</f>
        <v>0</v>
      </c>
      <c r="F7" s="6">
        <f t="shared" ref="F7:F16" si="0">SUM(B7:E7)</f>
        <v>0</v>
      </c>
    </row>
    <row r="8" spans="1:11" ht="14.5">
      <c r="A8" s="18" t="s">
        <v>4</v>
      </c>
      <c r="B8" s="81">
        <f>'1 QTR 18'!J8</f>
        <v>0</v>
      </c>
      <c r="C8" s="81">
        <f>'2 QTR 18'!K8</f>
        <v>0</v>
      </c>
      <c r="D8" s="81">
        <f>'3 QTR 18'!G8</f>
        <v>0</v>
      </c>
      <c r="E8" s="23">
        <f>'4 QTR 18'!H8</f>
        <v>0</v>
      </c>
      <c r="F8" s="6">
        <f t="shared" si="0"/>
        <v>0</v>
      </c>
      <c r="G8" s="23">
        <f>ROUND(F19*0.062,2)</f>
        <v>0</v>
      </c>
    </row>
    <row r="9" spans="1:11">
      <c r="A9" s="18" t="s">
        <v>5</v>
      </c>
      <c r="B9" s="23">
        <f>'1 QTR 18'!J9</f>
        <v>0</v>
      </c>
      <c r="C9" s="23">
        <f>'2 QTR 18'!K9</f>
        <v>0</v>
      </c>
      <c r="D9" s="23">
        <f>'3 QTR 18'!G9</f>
        <v>0</v>
      </c>
      <c r="E9" s="23">
        <f>'4 QTR 18'!H9</f>
        <v>0</v>
      </c>
      <c r="F9" s="6">
        <f t="shared" si="0"/>
        <v>0</v>
      </c>
      <c r="G9" s="23">
        <f>ROUND(F20*0.0145,2)</f>
        <v>0</v>
      </c>
    </row>
    <row r="10" spans="1:11">
      <c r="A10" s="18" t="s">
        <v>6</v>
      </c>
      <c r="B10" s="23">
        <f>'1 QTR 18'!J10</f>
        <v>0</v>
      </c>
      <c r="C10" s="23">
        <f>'2 QTR 18'!K10</f>
        <v>0</v>
      </c>
      <c r="D10" s="23">
        <f>'3 QTR 18'!G10</f>
        <v>0</v>
      </c>
      <c r="E10" s="23">
        <f>'4 QTR 18'!H10</f>
        <v>0</v>
      </c>
      <c r="F10" s="6">
        <f t="shared" si="0"/>
        <v>0</v>
      </c>
    </row>
    <row r="11" spans="1:11">
      <c r="A11" t="s">
        <v>39</v>
      </c>
      <c r="B11" s="23">
        <f>'1 QTR 18'!J11</f>
        <v>0</v>
      </c>
      <c r="C11" s="23">
        <f>'2 QTR 18'!K11</f>
        <v>0</v>
      </c>
      <c r="D11" s="23">
        <f>'3 QTR 18'!G11</f>
        <v>0</v>
      </c>
      <c r="E11" s="23">
        <f>'4 QTR 18'!H11</f>
        <v>0</v>
      </c>
      <c r="F11" s="6">
        <f>SUM(B11:E11)</f>
        <v>0</v>
      </c>
      <c r="G11" s="80"/>
    </row>
    <row r="12" spans="1:11">
      <c r="A12" t="s">
        <v>40</v>
      </c>
      <c r="B12" s="23">
        <f>'1 QTR 18'!J12</f>
        <v>0</v>
      </c>
      <c r="C12" s="23">
        <f>'2 QTR 18'!K12</f>
        <v>0</v>
      </c>
      <c r="D12" s="23">
        <f>'3 QTR 18'!G12</f>
        <v>0</v>
      </c>
      <c r="E12" s="23">
        <f>'4 QTR 18'!H12</f>
        <v>0</v>
      </c>
      <c r="F12" s="6">
        <f>SUM(B12:E12)</f>
        <v>0</v>
      </c>
      <c r="G12" s="34"/>
      <c r="I12" s="1">
        <f>SUM(F11,F14)</f>
        <v>0</v>
      </c>
      <c r="J12" s="1">
        <v>48322.9</v>
      </c>
      <c r="K12" s="1">
        <f>SUM(I12-J12)</f>
        <v>-48322.9</v>
      </c>
    </row>
    <row r="13" spans="1:11">
      <c r="A13" s="18" t="s">
        <v>55</v>
      </c>
      <c r="B13" s="23">
        <f>'1 QTR 18'!J13</f>
        <v>0</v>
      </c>
      <c r="C13" s="23">
        <f>'2 QTR 18'!K13</f>
        <v>0</v>
      </c>
      <c r="D13" s="88" t="s">
        <v>57</v>
      </c>
      <c r="E13" s="23">
        <f>'4 QTR 18'!H13</f>
        <v>0</v>
      </c>
      <c r="F13" s="6">
        <f t="shared" si="0"/>
        <v>0</v>
      </c>
      <c r="G13" s="88">
        <f>SUM(F12:F14)</f>
        <v>0</v>
      </c>
      <c r="I13" s="1">
        <f>SUM(F13,F12)</f>
        <v>0</v>
      </c>
      <c r="J13" s="1"/>
      <c r="K13" s="1"/>
    </row>
    <row r="14" spans="1:11">
      <c r="A14" s="18" t="s">
        <v>56</v>
      </c>
      <c r="B14" s="23">
        <f>'1 QTR 18'!J14</f>
        <v>0</v>
      </c>
      <c r="C14" s="23">
        <f>'2 QTR 18'!K14</f>
        <v>0</v>
      </c>
      <c r="D14" s="88" t="s">
        <v>58</v>
      </c>
      <c r="E14" s="23">
        <f>'4 QTR 18'!H14</f>
        <v>0</v>
      </c>
      <c r="F14" s="6">
        <f t="shared" si="0"/>
        <v>0</v>
      </c>
    </row>
    <row r="15" spans="1:11">
      <c r="A15" s="20" t="s">
        <v>22</v>
      </c>
      <c r="B15" s="89">
        <f>'1 QTR 18'!J15</f>
        <v>0</v>
      </c>
      <c r="C15" s="89">
        <f>'2 QTR 18'!K15</f>
        <v>0</v>
      </c>
      <c r="D15" s="89">
        <f>'3 QTR 18'!G15</f>
        <v>0</v>
      </c>
      <c r="E15" s="89">
        <f>'4 QTR 18'!H15</f>
        <v>0</v>
      </c>
      <c r="F15" s="89">
        <f t="shared" si="0"/>
        <v>0</v>
      </c>
    </row>
    <row r="16" spans="1:11">
      <c r="A16" s="20" t="s">
        <v>23</v>
      </c>
      <c r="B16" s="89">
        <f>'1 QTR 18'!J16</f>
        <v>0</v>
      </c>
      <c r="C16" s="89">
        <f>'2 QTR 18'!K16</f>
        <v>0</v>
      </c>
      <c r="D16" s="89">
        <f>'3 QTR 18'!G16</f>
        <v>0</v>
      </c>
      <c r="E16" s="89">
        <f>'4 QTR 18'!H16</f>
        <v>0</v>
      </c>
      <c r="F16" s="89">
        <f t="shared" si="0"/>
        <v>0</v>
      </c>
    </row>
    <row r="17" spans="1:9">
      <c r="A17" s="19"/>
      <c r="B17" s="23"/>
      <c r="C17" s="23"/>
      <c r="D17" s="23"/>
      <c r="E17" s="23"/>
      <c r="F17" s="6"/>
    </row>
    <row r="18" spans="1:9">
      <c r="A18" s="18" t="s">
        <v>12</v>
      </c>
      <c r="B18" s="23">
        <f>'1 QTR 18'!J18</f>
        <v>0</v>
      </c>
      <c r="C18" s="23">
        <f>'2 QTR 18'!K19</f>
        <v>0</v>
      </c>
      <c r="D18" s="23">
        <f>'3 QTR 18'!G18</f>
        <v>0</v>
      </c>
      <c r="E18" s="23">
        <f>'4 QTR 18'!H18</f>
        <v>0</v>
      </c>
      <c r="F18" s="6">
        <f>SUM(B18:E18)</f>
        <v>0</v>
      </c>
      <c r="G18" s="23">
        <f>SUM(H18*0.0012)+I18*0.0016</f>
        <v>0</v>
      </c>
      <c r="H18" s="1">
        <f>SUM(B4:C4)</f>
        <v>0</v>
      </c>
      <c r="I18" s="1">
        <f>SUM(D4:E4)</f>
        <v>0</v>
      </c>
    </row>
    <row r="19" spans="1:9">
      <c r="A19" s="18" t="s">
        <v>38</v>
      </c>
      <c r="B19" s="23">
        <f>'1 QTR 18'!J20</f>
        <v>0</v>
      </c>
      <c r="C19" s="23">
        <f>'2 QTR 18'!K21</f>
        <v>0</v>
      </c>
      <c r="D19" s="23">
        <f>'3 QTR 18'!G20</f>
        <v>0</v>
      </c>
      <c r="E19" s="23">
        <f>'4 QTR 18'!H20</f>
        <v>0</v>
      </c>
      <c r="F19" s="6">
        <f>SUM(B19:E19)</f>
        <v>0</v>
      </c>
      <c r="G19" s="23">
        <f>ROUND(F19*0.062,2)</f>
        <v>0</v>
      </c>
    </row>
    <row r="20" spans="1:9">
      <c r="A20" s="18" t="s">
        <v>37</v>
      </c>
      <c r="B20" s="23">
        <f>'1 QTR 18'!J20</f>
        <v>0</v>
      </c>
      <c r="C20" s="23">
        <f>'2 QTR 18'!K22</f>
        <v>0</v>
      </c>
      <c r="D20" s="23">
        <f>'3 QTR 18'!G20</f>
        <v>0</v>
      </c>
      <c r="E20" s="23">
        <f>'4 QTR 18'!H21</f>
        <v>0</v>
      </c>
      <c r="F20" s="6">
        <f>SUM(B20:E20)</f>
        <v>0</v>
      </c>
      <c r="G20" s="23">
        <f>ROUND(F20*0.0145,2)</f>
        <v>0</v>
      </c>
    </row>
    <row r="21" spans="1:9">
      <c r="A21" s="18" t="s">
        <v>15</v>
      </c>
      <c r="B21" s="23">
        <f>'1 QTR 18'!J21</f>
        <v>0</v>
      </c>
      <c r="C21" s="23">
        <f>'2 QTR 18'!K23</f>
        <v>0</v>
      </c>
      <c r="D21" s="23">
        <f>'3 QTR 18'!G21</f>
        <v>0</v>
      </c>
      <c r="E21" s="23">
        <f>'4 QTR 18'!H22</f>
        <v>0</v>
      </c>
      <c r="F21" s="6">
        <f>SUM(B21:E21)</f>
        <v>0</v>
      </c>
    </row>
    <row r="22" spans="1:9">
      <c r="B22" s="23"/>
      <c r="C22" s="23"/>
      <c r="D22" s="23"/>
      <c r="E22" s="23"/>
    </row>
    <row r="23" spans="1:9">
      <c r="B23" s="23"/>
      <c r="C23" s="23"/>
      <c r="D23" s="23"/>
      <c r="E23" s="23"/>
    </row>
    <row r="24" spans="1:9">
      <c r="A24" s="20" t="s">
        <v>16</v>
      </c>
      <c r="B24" s="23"/>
      <c r="C24" s="23"/>
      <c r="D24" s="23"/>
      <c r="E24" s="23"/>
    </row>
    <row r="25" spans="1:9">
      <c r="A25" s="101" t="s">
        <v>74</v>
      </c>
      <c r="B25" s="23">
        <f>'1 QTR 18'!J24</f>
        <v>0</v>
      </c>
      <c r="C25" s="23">
        <f>'2 QTR 18'!K27</f>
        <v>0</v>
      </c>
      <c r="D25" s="23">
        <f>'3 QTR 18'!G24</f>
        <v>0</v>
      </c>
      <c r="E25" s="23">
        <f>'4 QTR 18'!H25</f>
        <v>0</v>
      </c>
      <c r="F25" s="95">
        <f t="shared" ref="F25:F30" si="1">SUM(B25:E25)</f>
        <v>0</v>
      </c>
    </row>
    <row r="26" spans="1:9">
      <c r="A26" s="101" t="s">
        <v>75</v>
      </c>
      <c r="B26" s="23">
        <f>'1 QTR 18'!J25</f>
        <v>0</v>
      </c>
      <c r="C26" s="23">
        <f>'2 QTR 18'!K28</f>
        <v>0</v>
      </c>
      <c r="D26" s="23">
        <f>'3 QTR 18'!G25</f>
        <v>0</v>
      </c>
      <c r="E26" s="23">
        <f>'4 QTR 18'!H26</f>
        <v>0</v>
      </c>
      <c r="F26" s="95">
        <f t="shared" si="1"/>
        <v>0</v>
      </c>
    </row>
    <row r="27" spans="1:9">
      <c r="A27" s="18" t="s">
        <v>9</v>
      </c>
      <c r="B27" s="23">
        <f>'1 QTR 18'!J26</f>
        <v>0</v>
      </c>
      <c r="C27" s="23">
        <f>'2 QTR 18'!K29</f>
        <v>0</v>
      </c>
      <c r="D27" s="23">
        <f>'3 QTR 18'!G26</f>
        <v>0</v>
      </c>
      <c r="E27" s="23">
        <f>'4 QTR 18'!H27</f>
        <v>0</v>
      </c>
      <c r="F27" s="95">
        <f t="shared" si="1"/>
        <v>0</v>
      </c>
    </row>
    <row r="28" spans="1:9">
      <c r="A28" s="18" t="s">
        <v>7</v>
      </c>
      <c r="B28" s="23">
        <f>'1 QTR 18'!J27</f>
        <v>0</v>
      </c>
      <c r="C28" s="23">
        <f>'2 QTR 18'!K30</f>
        <v>0</v>
      </c>
      <c r="D28" s="23">
        <f>'3 QTR 18'!G27</f>
        <v>0</v>
      </c>
      <c r="E28" s="23">
        <f>'4 QTR 18'!H28</f>
        <v>0</v>
      </c>
      <c r="F28" s="125">
        <f t="shared" si="1"/>
        <v>0</v>
      </c>
      <c r="G28" s="126" t="s">
        <v>71</v>
      </c>
    </row>
    <row r="29" spans="1:9">
      <c r="A29" s="18" t="s">
        <v>45</v>
      </c>
      <c r="B29" s="23">
        <f>'1 QTR 18'!J28</f>
        <v>0</v>
      </c>
      <c r="C29" s="23">
        <f>'2 QTR 18'!K32</f>
        <v>0</v>
      </c>
      <c r="D29" s="23">
        <f>'3 QTR 18'!G28</f>
        <v>0</v>
      </c>
      <c r="E29" s="23">
        <f>'4 QTR 18'!H30</f>
        <v>0</v>
      </c>
      <c r="F29" s="95">
        <f>SUM(B29:C29:E29)</f>
        <v>0</v>
      </c>
      <c r="G29" s="97"/>
    </row>
    <row r="30" spans="1:9">
      <c r="A30" t="s">
        <v>10</v>
      </c>
      <c r="B30" s="23">
        <f>'1 QTR 18'!J32</f>
        <v>0</v>
      </c>
      <c r="C30" s="23">
        <f>'2 QTR 18'!K33</f>
        <v>0</v>
      </c>
      <c r="D30" s="23">
        <f>'3 QTR 18'!G32</f>
        <v>0</v>
      </c>
      <c r="E30" s="23">
        <f>'4 QTR 18'!H31</f>
        <v>0</v>
      </c>
      <c r="F30" s="110">
        <f t="shared" si="1"/>
        <v>0</v>
      </c>
      <c r="G30" s="96" t="s">
        <v>88</v>
      </c>
    </row>
    <row r="31" spans="1:9">
      <c r="A31" t="s">
        <v>69</v>
      </c>
      <c r="B31" s="23">
        <f>'1 QTR 18'!J29</f>
        <v>0</v>
      </c>
      <c r="C31" s="23">
        <f>'2 QTR 18'!K34</f>
        <v>0</v>
      </c>
      <c r="D31" s="23">
        <f>'3 QTR 18'!G30</f>
        <v>0</v>
      </c>
      <c r="E31" s="23">
        <f>'4 QTR 18'!H32</f>
        <v>0</v>
      </c>
      <c r="F31" s="111">
        <f>SUM(B31:E31)</f>
        <v>0</v>
      </c>
      <c r="G31" s="99" t="s">
        <v>89</v>
      </c>
    </row>
    <row r="32" spans="1:9">
      <c r="A32" t="s">
        <v>79</v>
      </c>
      <c r="B32" s="23">
        <f>'1 QTR 18'!J30</f>
        <v>0</v>
      </c>
      <c r="C32" s="23">
        <f>'2 QTR 18'!K35</f>
        <v>0</v>
      </c>
      <c r="D32" s="23">
        <f>'3 QTR 18'!G31</f>
        <v>0</v>
      </c>
      <c r="E32" s="23">
        <f>'4 QTR 18'!H33</f>
        <v>0</v>
      </c>
      <c r="F32" s="111">
        <f>SUM(B32:E32)</f>
        <v>0</v>
      </c>
      <c r="G32" s="107"/>
    </row>
    <row r="33" spans="1:8">
      <c r="A33" t="s">
        <v>67</v>
      </c>
      <c r="B33" s="23">
        <f>'1 QTR 18'!J31</f>
        <v>0</v>
      </c>
      <c r="C33" s="23">
        <f>'2 QTR 18'!K31</f>
        <v>0</v>
      </c>
      <c r="D33" s="23">
        <f>'3 QTR 18'!G29</f>
        <v>0</v>
      </c>
      <c r="E33" s="23">
        <f>'4 QTR 18'!H34</f>
        <v>0</v>
      </c>
      <c r="F33" s="95">
        <f>SUM(B33:E33)</f>
        <v>0</v>
      </c>
      <c r="G33" s="98"/>
    </row>
    <row r="34" spans="1:8">
      <c r="A34" s="21" t="s">
        <v>21</v>
      </c>
      <c r="B34" s="24">
        <f>'1 QTR 18'!J33</f>
        <v>0</v>
      </c>
      <c r="C34" s="24">
        <f>'2 QTR 18'!K36</f>
        <v>0</v>
      </c>
      <c r="D34" s="24">
        <f>'3 QTR 18'!G33</f>
        <v>0</v>
      </c>
      <c r="E34" s="24">
        <f>'4 QTR 18'!H35</f>
        <v>0</v>
      </c>
      <c r="F34" s="6">
        <f>SUM(B34:E34)</f>
        <v>0</v>
      </c>
      <c r="G34" s="95">
        <f>SUM(F25,F26,F27,F29,F33)</f>
        <v>0</v>
      </c>
      <c r="H34" s="91"/>
    </row>
    <row r="35" spans="1:8" ht="11.5" customHeight="1">
      <c r="B35" s="23"/>
      <c r="C35" s="23"/>
      <c r="D35" s="23"/>
      <c r="E35" s="23"/>
      <c r="G35" s="94" t="s">
        <v>70</v>
      </c>
    </row>
    <row r="36" spans="1:8">
      <c r="A36" s="20" t="s">
        <v>11</v>
      </c>
      <c r="B36" s="23"/>
      <c r="C36" s="23"/>
      <c r="D36" s="23"/>
      <c r="E36" s="23"/>
    </row>
    <row r="37" spans="1:8">
      <c r="A37" s="101" t="s">
        <v>73</v>
      </c>
      <c r="B37" s="23">
        <f>'1 QTR 18'!J36</f>
        <v>0</v>
      </c>
      <c r="C37" s="23">
        <f>'2 QTR 18'!K39</f>
        <v>0</v>
      </c>
      <c r="D37" s="23">
        <f>'3 QTR 18'!G36</f>
        <v>0</v>
      </c>
      <c r="E37" s="23">
        <f>'4 QTR 18'!H38</f>
        <v>0</v>
      </c>
      <c r="F37" s="6">
        <f t="shared" ref="F37:F43" si="2">SUM(B37:E37)</f>
        <v>0</v>
      </c>
    </row>
    <row r="38" spans="1:8">
      <c r="A38" t="s">
        <v>17</v>
      </c>
      <c r="B38" s="23">
        <f>'1 QTR 18'!J37</f>
        <v>0</v>
      </c>
      <c r="C38" s="23">
        <f>'2 QTR 18'!K40</f>
        <v>0</v>
      </c>
      <c r="D38" s="23">
        <f>'3 QTR 18'!G37</f>
        <v>0</v>
      </c>
      <c r="E38" s="23">
        <f>'4 QTR 18'!H39</f>
        <v>0</v>
      </c>
      <c r="F38" s="6">
        <f t="shared" si="2"/>
        <v>0</v>
      </c>
    </row>
    <row r="39" spans="1:8">
      <c r="A39" t="s">
        <v>48</v>
      </c>
      <c r="B39" s="23">
        <f>'1 QTR 18'!J38</f>
        <v>0</v>
      </c>
      <c r="C39" s="23">
        <f>'2 QTR 18'!K41</f>
        <v>0</v>
      </c>
      <c r="D39" s="23">
        <f>'3 QTR 18'!G38</f>
        <v>0</v>
      </c>
      <c r="E39" s="87">
        <f>'4 QTR 18'!H40</f>
        <v>0</v>
      </c>
      <c r="F39" s="6">
        <f t="shared" si="2"/>
        <v>0</v>
      </c>
      <c r="G39" s="79"/>
    </row>
    <row r="40" spans="1:8">
      <c r="A40" t="s">
        <v>43</v>
      </c>
      <c r="B40" s="23">
        <f>'1 QTR 18'!J39</f>
        <v>0</v>
      </c>
      <c r="C40" s="23">
        <f>'2 QTR 18'!K42</f>
        <v>0</v>
      </c>
      <c r="D40" s="23">
        <f>'3 QTR 18'!G39</f>
        <v>0</v>
      </c>
      <c r="E40" s="23">
        <f>'4 QTR 18'!H41</f>
        <v>0</v>
      </c>
      <c r="F40" s="6">
        <f>SUM(B40:E40)</f>
        <v>0</v>
      </c>
    </row>
    <row r="41" spans="1:8">
      <c r="A41" t="s">
        <v>41</v>
      </c>
      <c r="B41" s="23">
        <f>'1 QTR 18'!J40</f>
        <v>0</v>
      </c>
      <c r="C41" s="23">
        <f>'2 QTR 18'!K43</f>
        <v>0</v>
      </c>
      <c r="D41" s="23">
        <f>'3 QTR 18'!G40</f>
        <v>0</v>
      </c>
      <c r="E41" s="23">
        <f>'4 QTR 18'!H42</f>
        <v>0</v>
      </c>
      <c r="F41" s="6">
        <f t="shared" si="2"/>
        <v>0</v>
      </c>
    </row>
    <row r="42" spans="1:8">
      <c r="A42" t="s">
        <v>63</v>
      </c>
      <c r="B42" s="23">
        <f>'1 QTR 18'!J41</f>
        <v>0</v>
      </c>
      <c r="C42" s="23">
        <f>'2 QTR 18'!K44</f>
        <v>0</v>
      </c>
      <c r="D42" s="23">
        <f>'3 QTR 18'!G41</f>
        <v>0</v>
      </c>
      <c r="E42" s="23">
        <f>'4 QTR 18'!H43</f>
        <v>0</v>
      </c>
      <c r="F42" s="6">
        <f t="shared" si="2"/>
        <v>0</v>
      </c>
    </row>
    <row r="43" spans="1:8">
      <c r="A43" t="s">
        <v>18</v>
      </c>
      <c r="B43" s="23">
        <f>'1 QTR 18'!J42</f>
        <v>0</v>
      </c>
      <c r="C43" s="23">
        <f>'2 QTR 18'!K45</f>
        <v>0</v>
      </c>
      <c r="D43" s="23">
        <f>'3 QTR 18'!G42</f>
        <v>0</v>
      </c>
      <c r="E43" s="23">
        <f>'4 QTR 18'!H44</f>
        <v>0</v>
      </c>
      <c r="F43" s="6">
        <f t="shared" si="2"/>
        <v>0</v>
      </c>
    </row>
    <row r="44" spans="1:8">
      <c r="A44" t="s">
        <v>51</v>
      </c>
      <c r="B44" s="23">
        <f>'1 QTR 18'!J43</f>
        <v>0</v>
      </c>
      <c r="C44" s="23">
        <f>'2 QTR 18'!K46</f>
        <v>0</v>
      </c>
      <c r="D44" s="23">
        <f>'3 QTR 18'!G43</f>
        <v>0</v>
      </c>
      <c r="E44" s="23">
        <f>'4 QTR 18'!H45</f>
        <v>0</v>
      </c>
      <c r="F44" s="6">
        <f>SUM(B44:E44)</f>
        <v>0</v>
      </c>
    </row>
    <row r="45" spans="1:8" ht="13.5" thickBot="1">
      <c r="A45" t="s">
        <v>19</v>
      </c>
      <c r="B45" s="23">
        <f>'1 QTR 18'!J44</f>
        <v>0</v>
      </c>
      <c r="C45" s="23">
        <f>'2 QTR 18'!K47</f>
        <v>0</v>
      </c>
      <c r="D45" s="23">
        <f>'3 QTR 18'!G44</f>
        <v>0</v>
      </c>
      <c r="E45" s="23">
        <f>'4 QTR 18'!H46</f>
        <v>0</v>
      </c>
      <c r="F45" s="6">
        <f>SUM(B45:E45)</f>
        <v>0</v>
      </c>
    </row>
    <row r="46" spans="1:8" ht="13.5" thickBot="1">
      <c r="A46" s="41" t="s">
        <v>21</v>
      </c>
      <c r="B46" s="42">
        <f>'1 QTR 18'!J45</f>
        <v>0</v>
      </c>
      <c r="C46" s="42">
        <f>'2 QTR 18'!K48</f>
        <v>0</v>
      </c>
      <c r="D46" s="42">
        <f>'3 QTR 18'!G45</f>
        <v>0</v>
      </c>
      <c r="E46" s="42">
        <f>'4 QTR 18'!H47</f>
        <v>0</v>
      </c>
      <c r="F46" s="112">
        <f>SUM(B46:E46)</f>
        <v>0</v>
      </c>
      <c r="G46" s="92" t="s">
        <v>81</v>
      </c>
    </row>
    <row r="47" spans="1:8">
      <c r="A47" s="44"/>
      <c r="B47" s="44"/>
      <c r="C47" s="44"/>
      <c r="D47" s="44"/>
      <c r="E47" s="44"/>
      <c r="F47" s="32"/>
      <c r="G47" s="127" t="s">
        <v>90</v>
      </c>
    </row>
    <row r="48" spans="1:8">
      <c r="A48" s="44"/>
      <c r="B48" s="44"/>
      <c r="C48" s="44"/>
      <c r="D48" s="44"/>
      <c r="E48" s="93"/>
      <c r="F48" s="32"/>
      <c r="G48" s="128" t="s">
        <v>72</v>
      </c>
    </row>
    <row r="49" spans="1:7">
      <c r="A49" s="44"/>
      <c r="B49" s="44"/>
      <c r="C49" s="44"/>
      <c r="D49" s="44"/>
      <c r="E49" s="44"/>
      <c r="F49" s="32"/>
      <c r="G49" s="100"/>
    </row>
    <row r="50" spans="1:7">
      <c r="A50" s="44"/>
      <c r="B50" s="44"/>
      <c r="C50" s="44"/>
      <c r="D50" s="44"/>
      <c r="E50" s="44"/>
      <c r="F50" s="129" t="s">
        <v>82</v>
      </c>
      <c r="G50" s="129">
        <v>35446.97</v>
      </c>
    </row>
    <row r="51" spans="1:7">
      <c r="A51" s="44"/>
      <c r="B51" s="44"/>
      <c r="C51" s="44"/>
      <c r="D51" s="44"/>
      <c r="E51" s="44"/>
      <c r="F51" s="129" t="s">
        <v>91</v>
      </c>
      <c r="G51" s="129">
        <v>17837.47</v>
      </c>
    </row>
    <row r="52" spans="1:7">
      <c r="A52" s="44"/>
      <c r="B52" s="44"/>
      <c r="C52" s="44"/>
      <c r="D52" s="44"/>
      <c r="E52" s="44"/>
      <c r="F52" s="129" t="s">
        <v>83</v>
      </c>
      <c r="G52" s="129">
        <f>SUM(G50:G51)</f>
        <v>53284.44</v>
      </c>
    </row>
    <row r="53" spans="1:7">
      <c r="A53" s="44"/>
      <c r="B53" s="44"/>
      <c r="C53" s="44"/>
      <c r="D53" s="44"/>
      <c r="E53" s="44"/>
      <c r="F53" s="32"/>
      <c r="G53" s="40"/>
    </row>
    <row r="54" spans="1:7">
      <c r="A54" s="44"/>
      <c r="B54" s="44"/>
      <c r="C54" s="44"/>
      <c r="D54" s="44"/>
      <c r="E54" s="44"/>
      <c r="F54" s="32"/>
      <c r="G54" s="40"/>
    </row>
    <row r="55" spans="1:7">
      <c r="A55" s="44"/>
      <c r="B55" s="44"/>
      <c r="C55" s="44"/>
      <c r="D55" s="44"/>
      <c r="E55" s="44"/>
      <c r="F55" s="32"/>
      <c r="G55" s="40"/>
    </row>
    <row r="56" spans="1:7">
      <c r="A56" s="44"/>
      <c r="B56" s="44"/>
      <c r="C56" s="44"/>
      <c r="D56" s="44"/>
      <c r="E56" s="44"/>
      <c r="F56" s="32"/>
      <c r="G56" s="40"/>
    </row>
    <row r="57" spans="1:7">
      <c r="A57" s="44"/>
      <c r="B57" s="44"/>
      <c r="C57" s="44"/>
      <c r="D57" s="44"/>
      <c r="E57" s="44"/>
      <c r="F57" s="32"/>
      <c r="G57" s="40"/>
    </row>
    <row r="58" spans="1:7">
      <c r="A58" s="44"/>
      <c r="B58" s="44"/>
      <c r="C58" s="44"/>
      <c r="D58" s="44"/>
      <c r="E58" s="44"/>
      <c r="F58" s="32"/>
      <c r="G58" s="40"/>
    </row>
    <row r="59" spans="1:7">
      <c r="A59" s="44"/>
      <c r="B59" s="44"/>
      <c r="C59" s="44"/>
      <c r="D59" s="44"/>
      <c r="E59" s="44"/>
      <c r="F59" s="32"/>
      <c r="G59" s="40"/>
    </row>
    <row r="60" spans="1:7">
      <c r="A60" s="44"/>
      <c r="B60" s="44"/>
      <c r="C60" s="44"/>
      <c r="D60" s="44"/>
      <c r="E60" s="44"/>
      <c r="F60" s="32"/>
      <c r="G60" s="40"/>
    </row>
    <row r="61" spans="1:7">
      <c r="A61" s="44"/>
      <c r="B61" s="44"/>
      <c r="C61" s="44"/>
      <c r="D61" s="44"/>
      <c r="E61" s="44"/>
      <c r="F61" s="32"/>
      <c r="G61" s="40"/>
    </row>
    <row r="62" spans="1:7">
      <c r="A62" s="44"/>
      <c r="B62" s="44"/>
      <c r="C62" s="44"/>
      <c r="D62" s="44"/>
      <c r="E62" s="44"/>
      <c r="F62" s="32"/>
      <c r="G62" s="40"/>
    </row>
    <row r="63" spans="1:7">
      <c r="A63" s="44"/>
      <c r="B63" s="44"/>
      <c r="C63" s="44"/>
      <c r="D63" s="44"/>
      <c r="E63" s="44"/>
      <c r="F63" s="32"/>
      <c r="G63" s="40"/>
    </row>
    <row r="64" spans="1:7">
      <c r="A64" s="44"/>
      <c r="B64" s="44"/>
      <c r="C64" s="44"/>
      <c r="D64" s="44"/>
      <c r="E64" s="44"/>
      <c r="F64" s="32"/>
      <c r="G64" s="40"/>
    </row>
    <row r="65" spans="1:7">
      <c r="A65" s="44"/>
      <c r="B65" s="44"/>
      <c r="C65" s="44"/>
      <c r="D65" s="44"/>
      <c r="E65" s="44"/>
      <c r="F65" s="32"/>
      <c r="G65" s="40"/>
    </row>
    <row r="66" spans="1:7">
      <c r="A66" s="44"/>
      <c r="B66" s="44"/>
      <c r="C66" s="44"/>
      <c r="D66" s="44"/>
      <c r="E66" s="44"/>
      <c r="F66" s="32"/>
      <c r="G66" s="40"/>
    </row>
    <row r="67" spans="1:7">
      <c r="A67" s="44"/>
      <c r="B67" s="44"/>
      <c r="C67" s="44"/>
      <c r="D67" s="44"/>
      <c r="E67" s="44"/>
      <c r="F67" s="32"/>
      <c r="G67" s="40"/>
    </row>
    <row r="68" spans="1:7">
      <c r="A68" s="44"/>
      <c r="B68" s="44"/>
      <c r="C68" s="44"/>
      <c r="D68" s="44"/>
      <c r="E68" s="44"/>
      <c r="F68" s="32"/>
      <c r="G68" s="40"/>
    </row>
    <row r="69" spans="1:7">
      <c r="A69" s="44"/>
      <c r="B69" s="44"/>
      <c r="C69" s="44"/>
      <c r="D69" s="44"/>
      <c r="E69" s="44"/>
      <c r="F69" s="32"/>
      <c r="G69" s="40"/>
    </row>
    <row r="70" spans="1:7">
      <c r="A70" s="44"/>
      <c r="B70" s="44"/>
      <c r="C70" s="44"/>
      <c r="D70" s="44"/>
      <c r="E70" s="44"/>
      <c r="F70" s="32"/>
      <c r="G70" s="40"/>
    </row>
    <row r="71" spans="1:7">
      <c r="A71" s="44"/>
      <c r="B71" s="44"/>
      <c r="C71" s="44"/>
      <c r="D71" s="44"/>
      <c r="E71" s="44"/>
      <c r="F71" s="32"/>
      <c r="G71" s="40"/>
    </row>
    <row r="72" spans="1:7">
      <c r="A72" s="44"/>
      <c r="B72" s="44"/>
      <c r="C72" s="44"/>
      <c r="D72" s="44"/>
      <c r="E72" s="44"/>
      <c r="F72" s="32"/>
      <c r="G72" s="40"/>
    </row>
    <row r="73" spans="1:7">
      <c r="A73" s="44"/>
      <c r="B73" s="44"/>
      <c r="C73" s="44"/>
      <c r="D73" s="44"/>
      <c r="E73" s="44"/>
      <c r="F73" s="32"/>
      <c r="G73" s="40"/>
    </row>
    <row r="74" spans="1:7">
      <c r="A74" s="44"/>
      <c r="B74" s="44"/>
      <c r="C74" s="44"/>
      <c r="D74" s="44"/>
      <c r="E74" s="44"/>
      <c r="F74" s="32"/>
      <c r="G74" s="40"/>
    </row>
    <row r="75" spans="1:7">
      <c r="A75" s="44"/>
      <c r="B75" s="44"/>
      <c r="C75" s="44"/>
      <c r="D75" s="44"/>
      <c r="E75" s="44"/>
      <c r="F75" s="32"/>
      <c r="G75" s="40"/>
    </row>
    <row r="76" spans="1:7">
      <c r="A76" s="44"/>
      <c r="B76" s="44"/>
      <c r="C76" s="44"/>
      <c r="D76" s="44"/>
      <c r="E76" s="44"/>
      <c r="F76" s="32"/>
      <c r="G76" s="40"/>
    </row>
    <row r="77" spans="1:7">
      <c r="A77" s="44"/>
      <c r="B77" s="44"/>
      <c r="C77" s="44"/>
      <c r="D77" s="44"/>
      <c r="E77" s="44"/>
      <c r="F77" s="32"/>
      <c r="G77" s="40"/>
    </row>
    <row r="78" spans="1:7">
      <c r="A78" s="44"/>
      <c r="B78" s="44"/>
      <c r="C78" s="44"/>
      <c r="D78" s="44"/>
      <c r="E78" s="44"/>
      <c r="F78" s="32"/>
      <c r="G78" s="40"/>
    </row>
    <row r="79" spans="1:7">
      <c r="A79" s="44"/>
      <c r="B79" s="44"/>
      <c r="C79" s="44"/>
      <c r="D79" s="44"/>
      <c r="E79" s="44"/>
      <c r="F79" s="32"/>
      <c r="G79" s="40"/>
    </row>
    <row r="80" spans="1:7">
      <c r="A80" s="44"/>
      <c r="B80" s="44"/>
      <c r="C80" s="44"/>
      <c r="D80" s="44"/>
      <c r="E80" s="44"/>
      <c r="F80" s="32"/>
      <c r="G80" s="40"/>
    </row>
    <row r="81" spans="1:7">
      <c r="A81" s="44"/>
      <c r="B81" s="44"/>
      <c r="C81" s="44"/>
      <c r="D81" s="44"/>
      <c r="E81" s="44"/>
      <c r="F81" s="32"/>
      <c r="G81" s="40"/>
    </row>
    <row r="82" spans="1:7">
      <c r="A82" s="44"/>
      <c r="B82" s="44"/>
      <c r="C82" s="44"/>
      <c r="D82" s="44"/>
      <c r="E82" s="44"/>
      <c r="F82" s="32"/>
      <c r="G82" s="40"/>
    </row>
    <row r="83" spans="1:7">
      <c r="A83" s="44"/>
      <c r="B83" s="44"/>
      <c r="C83" s="44"/>
      <c r="D83" s="44"/>
      <c r="E83" s="44"/>
      <c r="F83" s="32"/>
      <c r="G83" s="40"/>
    </row>
    <row r="84" spans="1:7">
      <c r="A84" s="44"/>
      <c r="B84" s="44"/>
      <c r="C84" s="44"/>
      <c r="D84" s="44"/>
      <c r="E84" s="44"/>
      <c r="F84" s="32"/>
      <c r="G84" s="40"/>
    </row>
    <row r="85" spans="1:7">
      <c r="A85" s="44"/>
      <c r="B85" s="44"/>
      <c r="C85" s="44"/>
      <c r="D85" s="44"/>
      <c r="E85" s="44"/>
      <c r="F85" s="32"/>
      <c r="G85" s="40"/>
    </row>
    <row r="86" spans="1:7">
      <c r="A86" s="44"/>
      <c r="B86" s="44"/>
      <c r="C86" s="44"/>
      <c r="D86" s="44"/>
      <c r="E86" s="44"/>
      <c r="F86" s="32"/>
      <c r="G86" s="40"/>
    </row>
    <row r="87" spans="1:7">
      <c r="A87" s="44"/>
      <c r="B87" s="44"/>
      <c r="C87" s="44"/>
      <c r="D87" s="44"/>
      <c r="E87" s="44"/>
      <c r="F87" s="32"/>
      <c r="G87" s="40"/>
    </row>
    <row r="88" spans="1:7">
      <c r="A88" s="44"/>
      <c r="B88" s="44"/>
      <c r="C88" s="44"/>
      <c r="D88" s="44"/>
      <c r="E88" s="44"/>
      <c r="F88" s="32"/>
      <c r="G88" s="40"/>
    </row>
    <row r="89" spans="1:7">
      <c r="A89" s="44"/>
      <c r="B89" s="44"/>
      <c r="C89" s="44"/>
      <c r="D89" s="44"/>
      <c r="E89" s="44"/>
      <c r="F89" s="32"/>
      <c r="G89" s="40"/>
    </row>
    <row r="90" spans="1:7">
      <c r="A90" s="44"/>
      <c r="B90" s="44"/>
      <c r="C90" s="44"/>
      <c r="D90" s="44"/>
      <c r="E90" s="44"/>
      <c r="F90" s="32"/>
      <c r="G90" s="40"/>
    </row>
    <row r="91" spans="1:7">
      <c r="A91" s="44"/>
      <c r="B91" s="44"/>
      <c r="C91" s="44"/>
      <c r="D91" s="44"/>
      <c r="E91" s="44"/>
      <c r="F91" s="32"/>
      <c r="G91" s="40"/>
    </row>
    <row r="92" spans="1:7">
      <c r="A92" s="44"/>
      <c r="B92" s="44"/>
      <c r="C92" s="44"/>
      <c r="D92" s="44"/>
      <c r="E92" s="44"/>
      <c r="F92" s="32"/>
      <c r="G92" s="40"/>
    </row>
    <row r="93" spans="1:7">
      <c r="A93" s="44"/>
      <c r="B93" s="44"/>
      <c r="C93" s="44"/>
      <c r="D93" s="44"/>
      <c r="E93" s="44"/>
      <c r="F93" s="32"/>
      <c r="G93" s="40"/>
    </row>
    <row r="94" spans="1:7">
      <c r="A94" s="44"/>
      <c r="B94" s="44"/>
      <c r="C94" s="44"/>
      <c r="D94" s="44"/>
      <c r="E94" s="44"/>
      <c r="F94" s="32"/>
      <c r="G94" s="40"/>
    </row>
    <row r="95" spans="1:7">
      <c r="A95" s="44"/>
      <c r="B95" s="44"/>
      <c r="C95" s="44"/>
      <c r="D95" s="44"/>
      <c r="E95" s="44"/>
      <c r="F95" s="32"/>
      <c r="G95" s="40"/>
    </row>
    <row r="96" spans="1:7">
      <c r="A96" s="44"/>
      <c r="B96" s="44"/>
      <c r="C96" s="44"/>
      <c r="D96" s="44"/>
      <c r="E96" s="44"/>
      <c r="F96" s="32"/>
      <c r="G96" s="40"/>
    </row>
    <row r="97" spans="1:7">
      <c r="A97" s="44"/>
      <c r="B97" s="44"/>
      <c r="C97" s="44"/>
      <c r="D97" s="44"/>
      <c r="E97" s="44"/>
      <c r="F97" s="32"/>
      <c r="G97" s="40"/>
    </row>
    <row r="98" spans="1:7">
      <c r="A98" s="44"/>
      <c r="B98" s="44"/>
      <c r="C98" s="44"/>
      <c r="D98" s="44"/>
      <c r="E98" s="44"/>
      <c r="F98" s="32"/>
      <c r="G98" s="40"/>
    </row>
    <row r="99" spans="1:7">
      <c r="A99" s="44"/>
      <c r="B99" s="44"/>
      <c r="C99" s="44"/>
      <c r="D99" s="44"/>
      <c r="E99" s="44"/>
      <c r="F99" s="32"/>
      <c r="G99" s="40"/>
    </row>
    <row r="100" spans="1:7">
      <c r="A100" s="44"/>
      <c r="B100" s="44"/>
      <c r="C100" s="44"/>
      <c r="D100" s="44"/>
      <c r="E100" s="44"/>
      <c r="F100" s="32"/>
      <c r="G100" s="40"/>
    </row>
    <row r="101" spans="1:7">
      <c r="A101" s="44"/>
      <c r="B101" s="44"/>
      <c r="C101" s="44"/>
      <c r="D101" s="44"/>
      <c r="E101" s="44"/>
      <c r="F101" s="32"/>
      <c r="G101" s="40"/>
    </row>
    <row r="102" spans="1:7">
      <c r="A102" s="44"/>
      <c r="B102" s="44"/>
      <c r="C102" s="44"/>
      <c r="D102" s="44"/>
      <c r="E102" s="44"/>
      <c r="F102" s="32"/>
      <c r="G102" s="40"/>
    </row>
    <row r="103" spans="1:7">
      <c r="A103" s="44"/>
      <c r="B103" s="44"/>
      <c r="C103" s="44"/>
      <c r="D103" s="44"/>
      <c r="E103" s="44"/>
      <c r="F103" s="32"/>
      <c r="G103" s="40"/>
    </row>
    <row r="104" spans="1:7">
      <c r="A104" s="44"/>
      <c r="B104" s="44"/>
      <c r="C104" s="44"/>
      <c r="D104" s="44"/>
      <c r="E104" s="44"/>
      <c r="F104" s="32"/>
      <c r="G104" s="40"/>
    </row>
    <row r="105" spans="1:7">
      <c r="A105" s="44"/>
      <c r="B105" s="44"/>
      <c r="C105" s="44"/>
      <c r="D105" s="44"/>
      <c r="E105" s="44"/>
      <c r="F105" s="32"/>
      <c r="G105" s="40"/>
    </row>
    <row r="106" spans="1:7">
      <c r="A106" s="44"/>
      <c r="B106" s="44"/>
      <c r="C106" s="44"/>
      <c r="D106" s="44"/>
      <c r="E106" s="44"/>
      <c r="F106" s="32"/>
      <c r="G106" s="40"/>
    </row>
    <row r="107" spans="1:7">
      <c r="A107" s="44"/>
      <c r="B107" s="44"/>
      <c r="C107" s="44"/>
      <c r="D107" s="44"/>
      <c r="E107" s="44"/>
      <c r="F107" s="32"/>
      <c r="G107" s="40"/>
    </row>
    <row r="108" spans="1:7">
      <c r="A108" s="44"/>
      <c r="B108" s="44"/>
      <c r="C108" s="44"/>
      <c r="D108" s="44"/>
      <c r="E108" s="44"/>
      <c r="F108" s="32"/>
      <c r="G108" s="40"/>
    </row>
    <row r="109" spans="1:7">
      <c r="A109" s="44"/>
      <c r="B109" s="44"/>
      <c r="C109" s="44"/>
      <c r="D109" s="44"/>
      <c r="E109" s="44"/>
      <c r="F109" s="32"/>
      <c r="G109" s="40"/>
    </row>
    <row r="110" spans="1:7">
      <c r="A110" s="44"/>
      <c r="B110" s="44"/>
      <c r="C110" s="44"/>
      <c r="D110" s="44"/>
      <c r="E110" s="44"/>
      <c r="F110" s="32"/>
      <c r="G110" s="40"/>
    </row>
    <row r="111" spans="1:7">
      <c r="A111" s="44"/>
      <c r="B111" s="44"/>
      <c r="C111" s="44"/>
      <c r="D111" s="44"/>
      <c r="E111" s="44"/>
      <c r="F111" s="32"/>
      <c r="G111" s="40"/>
    </row>
    <row r="112" spans="1:7">
      <c r="A112" s="44"/>
      <c r="B112" s="44"/>
      <c r="C112" s="44"/>
      <c r="D112" s="44"/>
      <c r="E112" s="44"/>
      <c r="F112" s="32"/>
      <c r="G112" s="40"/>
    </row>
    <row r="113" spans="1:7">
      <c r="A113" s="44"/>
      <c r="B113" s="44"/>
      <c r="C113" s="44"/>
      <c r="D113" s="44"/>
      <c r="E113" s="44"/>
      <c r="F113" s="32"/>
      <c r="G113" s="40"/>
    </row>
    <row r="114" spans="1:7">
      <c r="A114" s="44"/>
      <c r="B114" s="44"/>
      <c r="C114" s="44"/>
      <c r="D114" s="44"/>
      <c r="E114" s="44"/>
      <c r="F114" s="32"/>
      <c r="G114" s="40"/>
    </row>
    <row r="115" spans="1:7">
      <c r="A115" s="44"/>
      <c r="B115" s="44"/>
      <c r="C115" s="44"/>
      <c r="D115" s="44"/>
      <c r="E115" s="44"/>
      <c r="F115" s="32"/>
      <c r="G115" s="40"/>
    </row>
    <row r="116" spans="1:7">
      <c r="A116" s="44"/>
      <c r="B116" s="44"/>
      <c r="C116" s="44"/>
      <c r="D116" s="44"/>
      <c r="E116" s="44"/>
      <c r="F116" s="32"/>
      <c r="G116" s="40"/>
    </row>
    <row r="117" spans="1:7">
      <c r="A117" s="44"/>
      <c r="B117" s="44"/>
      <c r="C117" s="44"/>
      <c r="D117" s="44"/>
      <c r="E117" s="44"/>
      <c r="F117" s="32"/>
      <c r="G117" s="40"/>
    </row>
  </sheetData>
  <phoneticPr fontId="2" type="noConversion"/>
  <printOptions gridLines="1"/>
  <pageMargins left="0.32" right="0.75" top="0.39" bottom="0.23" header="0.24" footer="0.23"/>
  <pageSetup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1 QTR 18</vt:lpstr>
      <vt:lpstr>2 QTR 18</vt:lpstr>
      <vt:lpstr>3 QTR 18</vt:lpstr>
      <vt:lpstr>4 QTR 18</vt:lpstr>
      <vt:lpstr>All Yr 2018</vt:lpstr>
      <vt:lpstr>'1 QTR 18'!Print_Area</vt:lpstr>
      <vt:lpstr>'2 QTR 18'!Print_Area</vt:lpstr>
      <vt:lpstr>'3 QTR 18'!Print_Area</vt:lpstr>
      <vt:lpstr>'4 QTR 18'!Print_Area</vt:lpstr>
      <vt:lpstr>'All Yr 2018'!Print_Area</vt:lpstr>
      <vt:lpstr>'2 QTR 18'!Print_Titles</vt:lpstr>
    </vt:vector>
  </TitlesOfParts>
  <Company>Lockwood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Laurie Noonkester</cp:lastModifiedBy>
  <cp:lastPrinted>2018-01-03T18:55:28Z</cp:lastPrinted>
  <dcterms:created xsi:type="dcterms:W3CDTF">2007-04-05T16:14:01Z</dcterms:created>
  <dcterms:modified xsi:type="dcterms:W3CDTF">2018-01-23T22:05:42Z</dcterms:modified>
</cp:coreProperties>
</file>